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МОИ ДОКУМЕНТЫ\2023 год\ПИТАНИЕ 2023\МЕНЮ\"/>
    </mc:Choice>
  </mc:AlternateContent>
  <bookViews>
    <workbookView xWindow="0" yWindow="0" windowWidth="23040" windowHeight="8832" activeTab="9"/>
  </bookViews>
  <sheets>
    <sheet name="день1" sheetId="5" r:id="rId1"/>
    <sheet name="день2" sheetId="3" r:id="rId2"/>
    <sheet name="день3" sheetId="2" r:id="rId3"/>
    <sheet name="день4" sheetId="17" r:id="rId4"/>
    <sheet name="день5" sheetId="12" r:id="rId5"/>
    <sheet name="день6" sheetId="8" r:id="rId6"/>
    <sheet name="день7" sheetId="11" r:id="rId7"/>
    <sheet name="день8" sheetId="13" r:id="rId8"/>
    <sheet name="день9" sheetId="14" r:id="rId9"/>
    <sheet name="день10" sheetId="15" r:id="rId10"/>
    <sheet name="пищевые в-ва за 10 дней" sheetId="16" r:id="rId11"/>
  </sheets>
  <calcPr calcId="152511"/>
</workbook>
</file>

<file path=xl/calcChain.xml><?xml version="1.0" encoding="utf-8"?>
<calcChain xmlns="http://schemas.openxmlformats.org/spreadsheetml/2006/main">
  <c r="T10" i="17" l="1"/>
  <c r="S10" i="17"/>
  <c r="R10" i="17"/>
  <c r="Q10" i="17"/>
  <c r="P10" i="17"/>
  <c r="O10" i="17"/>
  <c r="N10" i="17"/>
  <c r="M10" i="17"/>
  <c r="L10" i="17" l="1"/>
  <c r="K10" i="17"/>
  <c r="J10" i="17"/>
  <c r="I10" i="17"/>
  <c r="H10" i="17"/>
  <c r="G10" i="17"/>
  <c r="F10" i="17"/>
  <c r="E10" i="17"/>
  <c r="D10" i="17"/>
  <c r="C10" i="17"/>
  <c r="T20" i="17" l="1"/>
  <c r="S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R20" i="17" l="1"/>
  <c r="T26" i="17"/>
  <c r="S26" i="17"/>
  <c r="P26" i="17"/>
  <c r="O26" i="17"/>
  <c r="N26" i="17"/>
  <c r="L26" i="17"/>
  <c r="K26" i="17"/>
  <c r="J26" i="17"/>
  <c r="H26" i="17"/>
  <c r="G26" i="17"/>
  <c r="F26" i="17"/>
  <c r="D26" i="17"/>
  <c r="F7" i="16"/>
  <c r="E7" i="16"/>
  <c r="D7" i="16"/>
  <c r="C7" i="16"/>
  <c r="R26" i="17" l="1"/>
  <c r="E26" i="17"/>
  <c r="I26" i="17"/>
  <c r="M26" i="17"/>
  <c r="Q26" i="17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C11" i="12"/>
  <c r="C20" i="5"/>
  <c r="C19" i="2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G10" i="3"/>
  <c r="F10" i="3"/>
  <c r="E10" i="3"/>
  <c r="D10" i="3"/>
  <c r="C10" i="3"/>
  <c r="T20" i="5" l="1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T10" i="5" l="1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G24" i="3" s="1"/>
  <c r="F8" i="16" s="1"/>
  <c r="F19" i="3"/>
  <c r="E19" i="3"/>
  <c r="D19" i="3"/>
  <c r="C19" i="3"/>
  <c r="I26" i="8" l="1"/>
  <c r="D27" i="14"/>
  <c r="C15" i="16" s="1"/>
  <c r="H27" i="14"/>
  <c r="P27" i="14"/>
  <c r="T27" i="14"/>
  <c r="K27" i="14"/>
  <c r="S27" i="14"/>
  <c r="J26" i="8"/>
  <c r="M26" i="8"/>
  <c r="Q26" i="8"/>
  <c r="N26" i="8"/>
  <c r="R27" i="14"/>
  <c r="O26" i="8"/>
  <c r="H26" i="8"/>
  <c r="L26" i="8"/>
  <c r="P26" i="8"/>
  <c r="T26" i="8"/>
  <c r="K26" i="8"/>
  <c r="S26" i="8"/>
  <c r="G26" i="8"/>
  <c r="F12" i="16" s="1"/>
  <c r="F26" i="8"/>
  <c r="E12" i="16" s="1"/>
  <c r="E26" i="8"/>
  <c r="D12" i="16" s="1"/>
  <c r="D26" i="8"/>
  <c r="C12" i="16" s="1"/>
  <c r="F24" i="3"/>
  <c r="E8" i="16" s="1"/>
  <c r="R24" i="3"/>
  <c r="E24" i="3"/>
  <c r="D8" i="16" s="1"/>
  <c r="P24" i="3"/>
  <c r="Q27" i="14"/>
  <c r="O27" i="14"/>
  <c r="N27" i="14"/>
  <c r="M27" i="14"/>
  <c r="L27" i="14"/>
  <c r="J27" i="14"/>
  <c r="I27" i="14"/>
  <c r="G27" i="14"/>
  <c r="F15" i="16" s="1"/>
  <c r="F27" i="14"/>
  <c r="E15" i="16" s="1"/>
  <c r="E27" i="14"/>
  <c r="D15" i="16" s="1"/>
  <c r="E26" i="13"/>
  <c r="D14" i="16" s="1"/>
  <c r="I26" i="13"/>
  <c r="M26" i="13"/>
  <c r="D26" i="13"/>
  <c r="C14" i="16" s="1"/>
  <c r="H26" i="13"/>
  <c r="L26" i="13"/>
  <c r="P26" i="13"/>
  <c r="G26" i="13"/>
  <c r="F14" i="16" s="1"/>
  <c r="K26" i="13"/>
  <c r="Q26" i="13"/>
  <c r="T26" i="13"/>
  <c r="S26" i="13"/>
  <c r="R26" i="8"/>
  <c r="O26" i="13"/>
  <c r="F26" i="13"/>
  <c r="E14" i="16" s="1"/>
  <c r="J26" i="13"/>
  <c r="N26" i="13"/>
  <c r="R26" i="13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T26" i="5" l="1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10" i="16" s="1"/>
  <c r="F26" i="5"/>
  <c r="E10" i="16" s="1"/>
  <c r="E26" i="5"/>
  <c r="D10" i="16" s="1"/>
  <c r="D26" i="5"/>
  <c r="C10" i="16" s="1"/>
  <c r="C10" i="5"/>
  <c r="T10" i="2"/>
  <c r="T25" i="2" s="1"/>
  <c r="S10" i="2"/>
  <c r="S25" i="2" s="1"/>
  <c r="R10" i="2"/>
  <c r="Q10" i="2"/>
  <c r="Q25" i="2" s="1"/>
  <c r="P10" i="2"/>
  <c r="P25" i="2" s="1"/>
  <c r="O10" i="2"/>
  <c r="O25" i="2" s="1"/>
  <c r="N10" i="2"/>
  <c r="N25" i="2" s="1"/>
  <c r="M10" i="2"/>
  <c r="M25" i="2" s="1"/>
  <c r="L10" i="2"/>
  <c r="L25" i="2" s="1"/>
  <c r="K10" i="2"/>
  <c r="K25" i="2" s="1"/>
  <c r="J10" i="2"/>
  <c r="J25" i="2" s="1"/>
  <c r="I10" i="2"/>
  <c r="I25" i="2" s="1"/>
  <c r="H10" i="2"/>
  <c r="H25" i="2" s="1"/>
  <c r="G10" i="2"/>
  <c r="G25" i="2" s="1"/>
  <c r="F9" i="16" s="1"/>
  <c r="F10" i="2"/>
  <c r="F25" i="2" s="1"/>
  <c r="E9" i="16" s="1"/>
  <c r="E10" i="2"/>
  <c r="E25" i="2" s="1"/>
  <c r="D9" i="16" s="1"/>
  <c r="D10" i="2"/>
  <c r="D25" i="2" s="1"/>
  <c r="C9" i="16" s="1"/>
  <c r="C10" i="2"/>
  <c r="R20" i="15" l="1"/>
  <c r="R25" i="15" s="1"/>
  <c r="L20" i="15"/>
  <c r="L25" i="15" s="1"/>
  <c r="R11" i="12"/>
  <c r="R26" i="12" s="1"/>
  <c r="Q11" i="12"/>
  <c r="Q26" i="12" s="1"/>
  <c r="P11" i="12"/>
  <c r="P26" i="12" s="1"/>
  <c r="M11" i="12"/>
  <c r="M26" i="12" s="1"/>
  <c r="L11" i="12"/>
  <c r="L26" i="12" s="1"/>
  <c r="K11" i="12"/>
  <c r="K26" i="12" s="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R27" i="11" l="1"/>
  <c r="K27" i="11"/>
  <c r="L27" i="11"/>
  <c r="P27" i="11"/>
  <c r="M27" i="11"/>
  <c r="G27" i="11"/>
  <c r="F13" i="16" s="1"/>
  <c r="Q27" i="11"/>
  <c r="Q24" i="3"/>
  <c r="L24" i="3"/>
  <c r="K24" i="3"/>
  <c r="D24" i="3"/>
  <c r="C8" i="16" s="1"/>
  <c r="C20" i="15"/>
  <c r="C11" i="13"/>
  <c r="C20" i="13"/>
  <c r="K20" i="15"/>
  <c r="K25" i="15" s="1"/>
  <c r="M20" i="15"/>
  <c r="M25" i="15" s="1"/>
  <c r="Q20" i="15"/>
  <c r="Q25" i="15" s="1"/>
  <c r="P20" i="15"/>
  <c r="P25" i="15" s="1"/>
  <c r="G20" i="15" l="1"/>
  <c r="G25" i="15" s="1"/>
  <c r="F16" i="16" s="1"/>
  <c r="T20" i="15" l="1"/>
  <c r="T25" i="15" s="1"/>
  <c r="S20" i="15"/>
  <c r="S25" i="15" s="1"/>
  <c r="O20" i="15"/>
  <c r="O25" i="15" s="1"/>
  <c r="N20" i="15"/>
  <c r="N25" i="15" s="1"/>
  <c r="J20" i="15"/>
  <c r="J25" i="15" s="1"/>
  <c r="I20" i="15"/>
  <c r="I25" i="15" s="1"/>
  <c r="H20" i="15"/>
  <c r="H25" i="15" s="1"/>
  <c r="F20" i="15"/>
  <c r="F25" i="15" s="1"/>
  <c r="E16" i="16" s="1"/>
  <c r="E20" i="15"/>
  <c r="E25" i="15" s="1"/>
  <c r="D16" i="16" s="1"/>
  <c r="D20" i="15"/>
  <c r="D25" i="15" s="1"/>
  <c r="C16" i="16" s="1"/>
  <c r="T27" i="11"/>
  <c r="S27" i="11"/>
  <c r="O27" i="11"/>
  <c r="N27" i="11"/>
  <c r="J27" i="11"/>
  <c r="I27" i="11"/>
  <c r="H27" i="11"/>
  <c r="F27" i="11"/>
  <c r="E13" i="16" s="1"/>
  <c r="E27" i="11"/>
  <c r="D13" i="16" s="1"/>
  <c r="D27" i="11"/>
  <c r="C13" i="16" s="1"/>
  <c r="T24" i="3"/>
  <c r="S24" i="3"/>
  <c r="O24" i="3"/>
  <c r="N24" i="3"/>
  <c r="M24" i="3"/>
  <c r="J24" i="3"/>
  <c r="I24" i="3"/>
  <c r="H24" i="3"/>
  <c r="T11" i="12"/>
  <c r="T26" i="12" s="1"/>
  <c r="S11" i="12"/>
  <c r="S26" i="12" s="1"/>
  <c r="O11" i="12"/>
  <c r="O26" i="12" s="1"/>
  <c r="N11" i="12"/>
  <c r="N26" i="12" s="1"/>
  <c r="J11" i="12"/>
  <c r="J26" i="12" s="1"/>
  <c r="I11" i="12"/>
  <c r="I26" i="12" s="1"/>
  <c r="H11" i="12"/>
  <c r="H26" i="12" s="1"/>
  <c r="G11" i="12"/>
  <c r="G26" i="12" s="1"/>
  <c r="F11" i="16" s="1"/>
  <c r="F17" i="16" s="1"/>
  <c r="F11" i="12"/>
  <c r="F26" i="12" s="1"/>
  <c r="E11" i="16" s="1"/>
  <c r="E17" i="16" s="1"/>
  <c r="E11" i="12"/>
  <c r="E26" i="12" s="1"/>
  <c r="D11" i="16" s="1"/>
  <c r="D17" i="16" s="1"/>
  <c r="D11" i="12"/>
  <c r="D26" i="12" s="1"/>
  <c r="C11" i="16" s="1"/>
  <c r="C17" i="16" s="1"/>
</calcChain>
</file>

<file path=xl/sharedStrings.xml><?xml version="1.0" encoding="utf-8"?>
<sst xmlns="http://schemas.openxmlformats.org/spreadsheetml/2006/main" count="504" uniqueCount="128">
  <si>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</si>
  <si>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</si>
  <si>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</si>
  <si>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</si>
  <si>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</si>
  <si>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</si>
  <si>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</si>
  <si>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Ca</t>
  </si>
  <si>
    <t>P</t>
  </si>
  <si>
    <t>Mg</t>
  </si>
  <si>
    <t>Fe</t>
  </si>
  <si>
    <t>Б</t>
  </si>
  <si>
    <t>Ж</t>
  </si>
  <si>
    <t>У</t>
  </si>
  <si>
    <t>Хлеб пшеничный.</t>
  </si>
  <si>
    <t>Хлеб ржаной.</t>
  </si>
  <si>
    <t>Пищевые вещества</t>
  </si>
  <si>
    <t>№ рецептуры</t>
  </si>
  <si>
    <t>В2</t>
  </si>
  <si>
    <t>F</t>
  </si>
  <si>
    <t>D</t>
  </si>
  <si>
    <t>K</t>
  </si>
  <si>
    <t>I</t>
  </si>
  <si>
    <t>Se</t>
  </si>
  <si>
    <t>Каша вязкая овсяная молочная</t>
  </si>
  <si>
    <t>гост</t>
  </si>
  <si>
    <t>Суп картофельный с крупой</t>
  </si>
  <si>
    <t>390/ 2004</t>
  </si>
  <si>
    <t>510/  2004</t>
  </si>
  <si>
    <t>Каша вязкая перловая</t>
  </si>
  <si>
    <t>143/   2004</t>
  </si>
  <si>
    <t>Суп с макаронными изделиями и картофелем</t>
  </si>
  <si>
    <t>Борщ с капустой и картофелем (со сметаной)</t>
  </si>
  <si>
    <t>Щи из свежей капусты с картофелем (со сметаной)</t>
  </si>
  <si>
    <t>Чай с сахаром</t>
  </si>
  <si>
    <t>Суп крестьянский с крупой (со сметаной)</t>
  </si>
  <si>
    <t>Макаронные изделия отварные с сыром</t>
  </si>
  <si>
    <t>510/     2004</t>
  </si>
  <si>
    <t>Каша гречневая вязкая</t>
  </si>
  <si>
    <t>Фрикадельки с соусом</t>
  </si>
  <si>
    <t>Котлета рыбная любительская (с соусом)</t>
  </si>
  <si>
    <t>Котлеты рубленые из птицы (с соусом)</t>
  </si>
  <si>
    <t>516/   2004</t>
  </si>
  <si>
    <t>Макаронные изделия отварные</t>
  </si>
  <si>
    <t>Плов из птицы</t>
  </si>
  <si>
    <t>Котлеты (мясные) с соусом</t>
  </si>
  <si>
    <t>Шницель (мясной) с соусом</t>
  </si>
  <si>
    <t>736/   1983</t>
  </si>
  <si>
    <t>510/   2004</t>
  </si>
  <si>
    <t>Каша вязкая пшеничная</t>
  </si>
  <si>
    <t>209/     2015</t>
  </si>
  <si>
    <t>Яйца вареные</t>
  </si>
  <si>
    <t>668/   1983</t>
  </si>
  <si>
    <t>Тефтели мясные в соусе</t>
  </si>
  <si>
    <t>388/   2004</t>
  </si>
  <si>
    <t>Котлеты рыбные ( с соусом)</t>
  </si>
  <si>
    <t>Каша вязкая рисовая</t>
  </si>
  <si>
    <t>0</t>
  </si>
  <si>
    <t>Завтрак</t>
  </si>
  <si>
    <t>Итого за завтрак</t>
  </si>
  <si>
    <t>Обед</t>
  </si>
  <si>
    <t>Итого за обед</t>
  </si>
  <si>
    <t xml:space="preserve">                    Обед</t>
  </si>
  <si>
    <t>Всего за день</t>
  </si>
  <si>
    <t>Биточки рубленые из птицы       (с соусом)</t>
  </si>
  <si>
    <t>670/    1983</t>
  </si>
  <si>
    <t>685/   2004</t>
  </si>
  <si>
    <t>302/     2004</t>
  </si>
  <si>
    <t>498/    2004</t>
  </si>
  <si>
    <t>124/   2004</t>
  </si>
  <si>
    <t>492/   2004</t>
  </si>
  <si>
    <t>658/   1983</t>
  </si>
  <si>
    <t>110/   2004</t>
  </si>
  <si>
    <t>138/    2004</t>
  </si>
  <si>
    <t>134/   2004</t>
  </si>
  <si>
    <t>272/     1983</t>
  </si>
  <si>
    <t>Суп-пюре из бобовых</t>
  </si>
  <si>
    <t>Каша пшенная вязкая</t>
  </si>
  <si>
    <t>Каша  молочная "Подружки"</t>
  </si>
  <si>
    <t>ттк/       2021</t>
  </si>
  <si>
    <t>11/   2003</t>
  </si>
  <si>
    <t>Морковь с сахаром</t>
  </si>
  <si>
    <t>139/   2004</t>
  </si>
  <si>
    <t>Суп картофельный с бобовыми</t>
  </si>
  <si>
    <t>Пищевые вещества, энергетическая ценность</t>
  </si>
  <si>
    <t>Ккал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</si>
  <si>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</si>
  <si>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</si>
  <si>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</si>
  <si>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</si>
  <si>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</si>
  <si>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</si>
  <si>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</si>
  <si>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</si>
  <si>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</si>
  <si>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</si>
  <si>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всего за 10 дней</t>
  </si>
  <si>
    <t>норма за 10 дней</t>
  </si>
  <si>
    <t>отклонения от нормы</t>
  </si>
  <si>
    <t>суточная норма: завтрак, обед (50-60%)</t>
  </si>
  <si>
    <t>45г-54г</t>
  </si>
  <si>
    <t>46г-55,2г</t>
  </si>
  <si>
    <t>191,5г-229,75г</t>
  </si>
  <si>
    <t>1360-1632</t>
  </si>
  <si>
    <t>450г-540г</t>
  </si>
  <si>
    <t>460г-552г</t>
  </si>
  <si>
    <t>1915г-2297,5г</t>
  </si>
  <si>
    <t>13600-16320</t>
  </si>
  <si>
    <t>Накопительная ведомость (пищевые вещества и энергетическая ценность) за 10 дней</t>
  </si>
  <si>
    <t xml:space="preserve">Возраст 11-17 лет.               Льготная категория.                             </t>
  </si>
  <si>
    <t xml:space="preserve">День 1. Наименование блюда Возраст 11-17 лет.               Льготная категория.                             </t>
  </si>
  <si>
    <t xml:space="preserve">День 9 . Наименование блюда Возраст 11-17 лет.               Льготная категория.                  </t>
  </si>
  <si>
    <t xml:space="preserve">День 2. Наименование блюда Возраст 11-17 лет.               Льготная категория.                                </t>
  </si>
  <si>
    <t xml:space="preserve">День 3  Наименование блюда Возраст 11-17 лет.               Льготная категория.                                </t>
  </si>
  <si>
    <t>366/   2004</t>
  </si>
  <si>
    <t>Запеканка из творога с повидлом</t>
  </si>
  <si>
    <t xml:space="preserve">День 5. Наименование блюда Возраст 11-17 лет.               Льготная категория.                             </t>
  </si>
  <si>
    <t xml:space="preserve">День 4 . Наименование блюда Возраст 11-17 лет.               Льготная категория.                  </t>
  </si>
  <si>
    <t xml:space="preserve">День 6. Наименование блюда Возраст 11-17 лет.               Льготная категория.                         </t>
  </si>
  <si>
    <t xml:space="preserve">День 7 . Наименование блюда Возраст 11-17 лет.               Льготная категория.                            </t>
  </si>
  <si>
    <t>Капуста тушеная по-домашнему</t>
  </si>
  <si>
    <t>70-71/     2015</t>
  </si>
  <si>
    <t>Овощи натуральные свежие/соленые (в нарезке)</t>
  </si>
  <si>
    <t>642/   1983</t>
  </si>
  <si>
    <t>Плов</t>
  </si>
  <si>
    <t xml:space="preserve">Плов  </t>
  </si>
  <si>
    <t xml:space="preserve">День 8. Наименование блюда Возраст 11-17 лет.               Льготная категория.                  </t>
  </si>
  <si>
    <t xml:space="preserve">День 10 . Наименование блюда Возраст 11-17 лет.               Льготная категория.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</si>
</sst>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 shrinkToFit="1"/>
    </xf>
    <xf numFmtId="0" fontId="8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right" vertical="center" wrapText="1"/>
    </xf>
    <xf numFmtId="0" fontId="25" fillId="8" borderId="15" xfId="0" applyFont="1" applyFill="1" applyBorder="1" applyAlignment="1">
      <alignment vertical="top" wrapText="1"/>
    </xf>
    <xf numFmtId="0" fontId="9" fillId="8" borderId="4" xfId="0" applyFont="1" applyFill="1" applyBorder="1" applyAlignment="1">
      <alignment horizontal="left" vertical="center" wrapText="1"/>
    </xf>
    <xf numFmtId="0" fontId="26" fillId="8" borderId="15" xfId="0" applyFont="1" applyFill="1" applyBorder="1" applyAlignment="1">
      <alignment horizontal="center" vertical="top" wrapText="1"/>
    </xf>
    <xf numFmtId="0" fontId="24" fillId="8" borderId="15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left" vertical="center" wrapText="1"/>
    </xf>
    <xf numFmtId="49" fontId="19" fillId="8" borderId="3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29" fillId="0" borderId="15" xfId="0" applyFont="1" applyBorder="1"/>
    <xf numFmtId="0" fontId="29" fillId="0" borderId="15" xfId="0" applyFont="1" applyBorder="1" applyAlignment="1">
      <alignment horizontal="center"/>
    </xf>
    <xf numFmtId="2" fontId="29" fillId="0" borderId="15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wrapText="1"/>
    </xf>
    <xf numFmtId="0" fontId="15" fillId="0" borderId="2" xfId="0" applyFont="1" applyBorder="1" applyAlignment="1"/>
    <xf numFmtId="0" fontId="8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19" sqref="A19:T19"/>
    </sheetView>
  </sheetViews>
  <sheetFormatPr defaultRowHeight="14.4" x14ac:dyDescent="0.3"/>
  <cols>
    <col min="1" max="1" width="6" customWidth="1"/>
    <col min="2" max="2" width="25.88671875" customWidth="1"/>
    <col min="3" max="3" width="8.33203125" customWidth="1"/>
    <col min="4" max="4" width="7.21875" customWidth="1"/>
    <col min="5" max="5" width="7.77734375" customWidth="1"/>
    <col min="6" max="6" width="7.109375" customWidth="1"/>
    <col min="7" max="7" width="10.33203125" customWidth="1"/>
    <col min="8" max="8" width="5.88671875" customWidth="1"/>
    <col min="9" max="9" width="6" customWidth="1"/>
    <col min="10" max="11" width="5.88671875" customWidth="1"/>
    <col min="12" max="12" width="5.21875" customWidth="1"/>
    <col min="13" max="13" width="7.6640625" customWidth="1"/>
    <col min="14" max="14" width="7.21875" customWidth="1"/>
    <col min="15" max="15" width="5.77734375" customWidth="1"/>
    <col min="16" max="16" width="5.88671875" customWidth="1"/>
    <col min="17" max="17" width="5.6640625" customWidth="1"/>
    <col min="18" max="18" width="5.33203125" customWidth="1"/>
    <col min="19" max="19" width="6.33203125" customWidth="1"/>
    <col min="20" max="20" width="5.88671875" customWidth="1"/>
  </cols>
  <sheetData>
    <row r="1" spans="1:20" ht="15.75" customHeight="1" thickBot="1" x14ac:dyDescent="0.35">
      <c r="A1" s="128" t="s">
        <v>17</v>
      </c>
      <c r="B1" s="131" t="s">
        <v>110</v>
      </c>
      <c r="C1" s="134" t="s">
        <v>0</v>
      </c>
      <c r="D1" s="137" t="s">
        <v>16</v>
      </c>
      <c r="E1" s="138"/>
      <c r="F1" s="139"/>
      <c r="G1" s="125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26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18" customHeight="1" thickBot="1" x14ac:dyDescent="0.35">
      <c r="A3" s="130"/>
      <c r="B3" s="133"/>
      <c r="C3" s="136"/>
      <c r="D3" s="2" t="s">
        <v>11</v>
      </c>
      <c r="E3" s="2" t="s">
        <v>12</v>
      </c>
      <c r="F3" s="2" t="s">
        <v>13</v>
      </c>
      <c r="G3" s="127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6.8" thickBot="1" x14ac:dyDescent="0.35">
      <c r="A4" s="15"/>
      <c r="B4" s="56" t="s">
        <v>58</v>
      </c>
      <c r="C4" s="6"/>
      <c r="D4" s="6"/>
      <c r="E4" s="6"/>
      <c r="F4" s="6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4.6" thickBot="1" x14ac:dyDescent="0.35">
      <c r="A5" s="98" t="s">
        <v>80</v>
      </c>
      <c r="B5" s="72" t="s">
        <v>81</v>
      </c>
      <c r="C5" s="73">
        <v>100</v>
      </c>
      <c r="D5" s="73">
        <v>2.5</v>
      </c>
      <c r="E5" s="73">
        <v>0.08</v>
      </c>
      <c r="F5" s="74">
        <v>11.9</v>
      </c>
      <c r="G5" s="73">
        <v>58.32</v>
      </c>
      <c r="H5" s="73">
        <v>0.11</v>
      </c>
      <c r="I5" s="73">
        <v>5</v>
      </c>
      <c r="J5" s="73">
        <v>0</v>
      </c>
      <c r="K5" s="73">
        <v>0.02</v>
      </c>
      <c r="L5" s="73">
        <v>1.1000000000000001</v>
      </c>
      <c r="M5" s="73">
        <v>0.04</v>
      </c>
      <c r="N5" s="73">
        <v>29.4</v>
      </c>
      <c r="O5" s="73">
        <v>48.9</v>
      </c>
      <c r="P5" s="73">
        <v>0.01</v>
      </c>
      <c r="Q5" s="73">
        <v>192</v>
      </c>
      <c r="R5" s="73">
        <v>0</v>
      </c>
      <c r="S5" s="73">
        <v>21.88</v>
      </c>
      <c r="T5" s="73">
        <v>0.85</v>
      </c>
    </row>
    <row r="6" spans="1:20" ht="28.2" thickBot="1" x14ac:dyDescent="0.35">
      <c r="A6" s="96" t="s">
        <v>42</v>
      </c>
      <c r="B6" s="97" t="s">
        <v>36</v>
      </c>
      <c r="C6" s="77">
        <v>210</v>
      </c>
      <c r="D6" s="77">
        <v>12.21</v>
      </c>
      <c r="E6" s="77">
        <v>18.7</v>
      </c>
      <c r="F6" s="77">
        <v>38.799999999999997</v>
      </c>
      <c r="G6" s="77">
        <v>372.34</v>
      </c>
      <c r="H6" s="77">
        <v>0.1</v>
      </c>
      <c r="I6" s="77">
        <v>8.24</v>
      </c>
      <c r="J6" s="77">
        <v>0</v>
      </c>
      <c r="K6" s="77">
        <v>0.6</v>
      </c>
      <c r="L6" s="77">
        <v>1.2</v>
      </c>
      <c r="M6" s="77">
        <v>0.13</v>
      </c>
      <c r="N6" s="77">
        <v>167</v>
      </c>
      <c r="O6" s="77">
        <v>137.19999999999999</v>
      </c>
      <c r="P6" s="77">
        <v>0</v>
      </c>
      <c r="Q6" s="77">
        <v>73.400000000000006</v>
      </c>
      <c r="R6" s="77">
        <v>0</v>
      </c>
      <c r="S6" s="77">
        <v>21.33</v>
      </c>
      <c r="T6" s="77">
        <v>1.3</v>
      </c>
    </row>
    <row r="7" spans="1:20" ht="24.6" thickBot="1" x14ac:dyDescent="0.35">
      <c r="A7" s="71" t="s">
        <v>66</v>
      </c>
      <c r="B7" s="81" t="s">
        <v>34</v>
      </c>
      <c r="C7" s="73">
        <v>215</v>
      </c>
      <c r="D7" s="101">
        <v>0.08</v>
      </c>
      <c r="E7" s="101">
        <v>0.02</v>
      </c>
      <c r="F7" s="101">
        <v>16</v>
      </c>
      <c r="G7" s="101">
        <v>65.03</v>
      </c>
      <c r="H7" s="101">
        <v>0</v>
      </c>
      <c r="I7" s="101">
        <v>0.03</v>
      </c>
      <c r="J7" s="101">
        <v>0</v>
      </c>
      <c r="K7" s="101"/>
      <c r="L7" s="101"/>
      <c r="M7" s="101">
        <v>0</v>
      </c>
      <c r="N7" s="101">
        <v>11.93</v>
      </c>
      <c r="O7" s="101">
        <v>3.01</v>
      </c>
      <c r="P7" s="101"/>
      <c r="Q7" s="101">
        <v>9.25</v>
      </c>
      <c r="R7" s="101"/>
      <c r="S7" s="101">
        <v>1.51</v>
      </c>
      <c r="T7" s="101">
        <v>0.3</v>
      </c>
    </row>
    <row r="8" spans="1:20" ht="17.25" customHeight="1" thickBot="1" x14ac:dyDescent="0.35">
      <c r="A8" s="83" t="s">
        <v>25</v>
      </c>
      <c r="B8" s="84" t="s">
        <v>14</v>
      </c>
      <c r="C8" s="73">
        <v>40</v>
      </c>
      <c r="D8" s="73">
        <v>3.54</v>
      </c>
      <c r="E8" s="73">
        <v>0.32</v>
      </c>
      <c r="F8" s="73">
        <v>19.68</v>
      </c>
      <c r="G8" s="73">
        <v>95.75</v>
      </c>
      <c r="H8" s="73">
        <v>7.0000000000000007E-2</v>
      </c>
      <c r="I8" s="73">
        <v>0</v>
      </c>
      <c r="J8" s="73">
        <v>0</v>
      </c>
      <c r="K8" s="73">
        <v>0</v>
      </c>
      <c r="L8" s="73">
        <v>0.6</v>
      </c>
      <c r="M8" s="73">
        <v>0</v>
      </c>
      <c r="N8" s="73">
        <v>9.1999999999999993</v>
      </c>
      <c r="O8" s="73">
        <v>34.799999999999997</v>
      </c>
      <c r="P8" s="73">
        <v>0.02</v>
      </c>
      <c r="Q8" s="73">
        <v>69.78</v>
      </c>
      <c r="R8" s="73">
        <v>0</v>
      </c>
      <c r="S8" s="73">
        <v>13.2</v>
      </c>
      <c r="T8" s="73">
        <v>0.8</v>
      </c>
    </row>
    <row r="9" spans="1:20" ht="16.2" hidden="1" thickBot="1" x14ac:dyDescent="0.35">
      <c r="A9" s="17"/>
      <c r="B9" s="9"/>
      <c r="C9" s="2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6.2" thickBot="1" x14ac:dyDescent="0.35">
      <c r="A10" s="16"/>
      <c r="B10" s="12" t="s">
        <v>59</v>
      </c>
      <c r="C10" s="44">
        <f>C5+C6+C7+C8</f>
        <v>565</v>
      </c>
      <c r="D10" s="44">
        <f t="shared" ref="D10:T10" si="0">D5+D6+D7+D8</f>
        <v>18.330000000000002</v>
      </c>
      <c r="E10" s="44">
        <f t="shared" si="0"/>
        <v>19.119999999999997</v>
      </c>
      <c r="F10" s="44">
        <f t="shared" si="0"/>
        <v>86.38</v>
      </c>
      <c r="G10" s="44">
        <f t="shared" si="0"/>
        <v>591.43999999999994</v>
      </c>
      <c r="H10" s="44">
        <f t="shared" si="0"/>
        <v>0.28000000000000003</v>
      </c>
      <c r="I10" s="44">
        <f t="shared" si="0"/>
        <v>13.27</v>
      </c>
      <c r="J10" s="44">
        <f t="shared" si="0"/>
        <v>0</v>
      </c>
      <c r="K10" s="44">
        <f t="shared" si="0"/>
        <v>0.62</v>
      </c>
      <c r="L10" s="44">
        <f t="shared" si="0"/>
        <v>2.9</v>
      </c>
      <c r="M10" s="44">
        <f t="shared" si="0"/>
        <v>0.17</v>
      </c>
      <c r="N10" s="44">
        <f t="shared" si="0"/>
        <v>217.53</v>
      </c>
      <c r="O10" s="44">
        <f t="shared" si="0"/>
        <v>223.90999999999997</v>
      </c>
      <c r="P10" s="44">
        <f t="shared" si="0"/>
        <v>0.03</v>
      </c>
      <c r="Q10" s="44">
        <f t="shared" si="0"/>
        <v>344.42999999999995</v>
      </c>
      <c r="R10" s="44">
        <f t="shared" si="0"/>
        <v>0</v>
      </c>
      <c r="S10" s="44">
        <f t="shared" si="0"/>
        <v>57.919999999999987</v>
      </c>
      <c r="T10" s="44">
        <f t="shared" si="0"/>
        <v>3.25</v>
      </c>
    </row>
    <row r="11" spans="1:20" ht="15.75" customHeight="1" thickBot="1" x14ac:dyDescent="0.35">
      <c r="A11" s="16"/>
      <c r="B11" s="11" t="s">
        <v>60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7" hidden="1" customHeight="1" thickBot="1" x14ac:dyDescent="0.35">
      <c r="A12" s="71"/>
      <c r="B12" s="72"/>
      <c r="C12" s="73"/>
      <c r="D12" s="73"/>
      <c r="E12" s="73"/>
      <c r="F12" s="74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27.75" customHeight="1" thickBot="1" x14ac:dyDescent="0.35">
      <c r="A13" s="85" t="s">
        <v>75</v>
      </c>
      <c r="B13" s="81" t="s">
        <v>76</v>
      </c>
      <c r="C13" s="102">
        <v>300</v>
      </c>
      <c r="D13" s="102">
        <v>6.6</v>
      </c>
      <c r="E13" s="102">
        <v>5.64</v>
      </c>
      <c r="F13" s="102">
        <v>31.8</v>
      </c>
      <c r="G13" s="102">
        <v>204.36</v>
      </c>
      <c r="H13" s="73">
        <v>0.22</v>
      </c>
      <c r="I13" s="73">
        <v>5.8</v>
      </c>
      <c r="J13" s="73">
        <v>0</v>
      </c>
      <c r="K13" s="73">
        <v>0.05</v>
      </c>
      <c r="L13" s="73">
        <v>2.1</v>
      </c>
      <c r="M13" s="73">
        <v>0.06</v>
      </c>
      <c r="N13" s="73">
        <v>39.14</v>
      </c>
      <c r="O13" s="73">
        <v>90.48</v>
      </c>
      <c r="P13" s="73">
        <v>0.01</v>
      </c>
      <c r="Q13" s="79">
        <v>208.3</v>
      </c>
      <c r="R13" s="73">
        <v>0</v>
      </c>
      <c r="S13" s="73">
        <v>35.700000000000003</v>
      </c>
      <c r="T13" s="79">
        <v>1.64</v>
      </c>
    </row>
    <row r="14" spans="1:20" ht="21" thickBot="1" x14ac:dyDescent="0.35">
      <c r="A14" s="80" t="s">
        <v>70</v>
      </c>
      <c r="B14" s="81" t="s">
        <v>44</v>
      </c>
      <c r="C14" s="102">
        <v>235</v>
      </c>
      <c r="D14" s="102">
        <v>21.7</v>
      </c>
      <c r="E14" s="102">
        <v>22.1</v>
      </c>
      <c r="F14" s="102">
        <v>56.4</v>
      </c>
      <c r="G14" s="102">
        <v>511.3</v>
      </c>
      <c r="H14" s="73">
        <v>0.03</v>
      </c>
      <c r="I14" s="73">
        <v>5.82</v>
      </c>
      <c r="J14" s="73">
        <v>33.42</v>
      </c>
      <c r="K14" s="73">
        <v>0</v>
      </c>
      <c r="L14" s="73">
        <v>0.69</v>
      </c>
      <c r="M14" s="73">
        <v>0.33</v>
      </c>
      <c r="N14" s="73">
        <v>146.91</v>
      </c>
      <c r="O14" s="73">
        <v>153.4</v>
      </c>
      <c r="P14" s="73">
        <v>0</v>
      </c>
      <c r="Q14" s="73">
        <v>68</v>
      </c>
      <c r="R14" s="73">
        <v>0</v>
      </c>
      <c r="S14" s="73">
        <v>10</v>
      </c>
      <c r="T14" s="73">
        <v>0.3</v>
      </c>
    </row>
    <row r="15" spans="1:20" ht="22.5" customHeight="1" thickBot="1" x14ac:dyDescent="0.35">
      <c r="A15" s="71" t="s">
        <v>66</v>
      </c>
      <c r="B15" s="81" t="s">
        <v>34</v>
      </c>
      <c r="C15" s="73">
        <v>215</v>
      </c>
      <c r="D15" s="101">
        <v>0.08</v>
      </c>
      <c r="E15" s="101">
        <v>0.02</v>
      </c>
      <c r="F15" s="101">
        <v>16</v>
      </c>
      <c r="G15" s="101">
        <v>65.03</v>
      </c>
      <c r="H15" s="101">
        <v>0</v>
      </c>
      <c r="I15" s="101">
        <v>0.03</v>
      </c>
      <c r="J15" s="101">
        <v>0</v>
      </c>
      <c r="K15" s="101"/>
      <c r="L15" s="101"/>
      <c r="M15" s="101">
        <v>0</v>
      </c>
      <c r="N15" s="101">
        <v>11.93</v>
      </c>
      <c r="O15" s="101">
        <v>3.01</v>
      </c>
      <c r="P15" s="101"/>
      <c r="Q15" s="101">
        <v>9.25</v>
      </c>
      <c r="R15" s="101"/>
      <c r="S15" s="101">
        <v>1.51</v>
      </c>
      <c r="T15" s="101">
        <v>0.3</v>
      </c>
    </row>
    <row r="16" spans="1:20" ht="16.2" hidden="1" thickBot="1" x14ac:dyDescent="0.35">
      <c r="A16" s="83"/>
      <c r="B16" s="84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16.5" customHeight="1" thickBot="1" x14ac:dyDescent="0.35">
      <c r="A17" s="83" t="s">
        <v>25</v>
      </c>
      <c r="B17" s="84" t="s">
        <v>15</v>
      </c>
      <c r="C17" s="82">
        <v>30</v>
      </c>
      <c r="D17" s="73">
        <v>1.98</v>
      </c>
      <c r="E17" s="73">
        <v>0.36</v>
      </c>
      <c r="F17" s="73">
        <v>11.88</v>
      </c>
      <c r="G17" s="73">
        <v>58.68</v>
      </c>
      <c r="H17" s="73">
        <v>3.5000000000000003E-2</v>
      </c>
      <c r="I17" s="73">
        <v>0</v>
      </c>
      <c r="J17" s="73">
        <v>0</v>
      </c>
      <c r="K17" s="73">
        <v>0.35</v>
      </c>
      <c r="L17" s="73">
        <v>0.04</v>
      </c>
      <c r="M17" s="73">
        <v>0</v>
      </c>
      <c r="N17" s="73">
        <v>5.8</v>
      </c>
      <c r="O17" s="73">
        <v>30</v>
      </c>
      <c r="P17" s="73">
        <v>0</v>
      </c>
      <c r="Q17" s="73">
        <v>2</v>
      </c>
      <c r="R17" s="73">
        <v>0</v>
      </c>
      <c r="S17" s="73">
        <v>9.6</v>
      </c>
      <c r="T17" s="73">
        <v>0.5</v>
      </c>
    </row>
    <row r="18" spans="1:20" ht="16.2" hidden="1" thickBot="1" x14ac:dyDescent="0.35">
      <c r="A18" s="17"/>
      <c r="B18" s="9"/>
      <c r="C18" s="2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6.5" customHeight="1" thickBot="1" x14ac:dyDescent="0.35">
      <c r="A19" s="83" t="s">
        <v>25</v>
      </c>
      <c r="B19" s="84" t="s">
        <v>14</v>
      </c>
      <c r="C19" s="73">
        <v>20</v>
      </c>
      <c r="D19" s="73">
        <v>1.77</v>
      </c>
      <c r="E19" s="73">
        <v>0.16</v>
      </c>
      <c r="F19" s="73">
        <v>9.84</v>
      </c>
      <c r="G19" s="73">
        <v>47.88</v>
      </c>
      <c r="H19" s="73">
        <v>3.5000000000000003E-2</v>
      </c>
      <c r="I19" s="73">
        <v>0</v>
      </c>
      <c r="J19" s="73">
        <v>0</v>
      </c>
      <c r="K19" s="73">
        <v>0</v>
      </c>
      <c r="L19" s="73">
        <v>0.3</v>
      </c>
      <c r="M19" s="73">
        <v>0</v>
      </c>
      <c r="N19" s="73">
        <v>4.5999999999999996</v>
      </c>
      <c r="O19" s="73">
        <v>17.399999999999999</v>
      </c>
      <c r="P19" s="73">
        <v>0.01</v>
      </c>
      <c r="Q19" s="73">
        <v>34.89</v>
      </c>
      <c r="R19" s="73">
        <v>0</v>
      </c>
      <c r="S19" s="73">
        <v>6.6</v>
      </c>
      <c r="T19" s="73">
        <v>0.4</v>
      </c>
    </row>
    <row r="20" spans="1:20" ht="15.75" customHeight="1" thickBot="1" x14ac:dyDescent="0.35">
      <c r="A20" s="16"/>
      <c r="B20" s="12" t="s">
        <v>61</v>
      </c>
      <c r="C20" s="44">
        <f>C12+C13+C14+C15+C17+C19</f>
        <v>800</v>
      </c>
      <c r="D20" s="44">
        <f t="shared" ref="D20:T20" si="1">D12+D13+D14+D15+D17</f>
        <v>30.359999999999996</v>
      </c>
      <c r="E20" s="44">
        <f t="shared" si="1"/>
        <v>28.12</v>
      </c>
      <c r="F20" s="44">
        <f t="shared" si="1"/>
        <v>116.08</v>
      </c>
      <c r="G20" s="44">
        <f t="shared" si="1"/>
        <v>839.37</v>
      </c>
      <c r="H20" s="44">
        <f t="shared" si="1"/>
        <v>0.28500000000000003</v>
      </c>
      <c r="I20" s="44">
        <f t="shared" si="1"/>
        <v>11.65</v>
      </c>
      <c r="J20" s="44">
        <f t="shared" si="1"/>
        <v>33.42</v>
      </c>
      <c r="K20" s="44">
        <f t="shared" si="1"/>
        <v>0.39999999999999997</v>
      </c>
      <c r="L20" s="44">
        <f t="shared" si="1"/>
        <v>2.83</v>
      </c>
      <c r="M20" s="44">
        <f t="shared" si="1"/>
        <v>0.39</v>
      </c>
      <c r="N20" s="44">
        <f t="shared" si="1"/>
        <v>203.78000000000003</v>
      </c>
      <c r="O20" s="44">
        <f t="shared" si="1"/>
        <v>276.89</v>
      </c>
      <c r="P20" s="44">
        <f t="shared" si="1"/>
        <v>0.01</v>
      </c>
      <c r="Q20" s="44">
        <f t="shared" si="1"/>
        <v>287.55</v>
      </c>
      <c r="R20" s="44">
        <f t="shared" si="1"/>
        <v>0</v>
      </c>
      <c r="S20" s="44">
        <f t="shared" si="1"/>
        <v>56.81</v>
      </c>
      <c r="T20" s="44">
        <f t="shared" si="1"/>
        <v>2.7399999999999998</v>
      </c>
    </row>
    <row r="21" spans="1:20" ht="15" hidden="1" customHeight="1" thickBot="1" x14ac:dyDescent="0.35">
      <c r="A21" s="16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6.2" hidden="1" thickBot="1" x14ac:dyDescent="0.35">
      <c r="A22" s="15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6.2" hidden="1" thickBot="1" x14ac:dyDescent="0.35">
      <c r="A23" s="80"/>
      <c r="B23" s="84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6.2" hidden="1" thickBot="1" x14ac:dyDescent="0.35">
      <c r="A24" s="80"/>
      <c r="B24" s="81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16.2" hidden="1" thickBot="1" x14ac:dyDescent="0.35">
      <c r="A25" s="16"/>
      <c r="B25" s="1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8" thickBot="1" x14ac:dyDescent="0.35">
      <c r="A26" s="16"/>
      <c r="B26" s="63" t="s">
        <v>63</v>
      </c>
      <c r="C26" s="9"/>
      <c r="D26" s="47">
        <f>D10+D20+D25</f>
        <v>48.69</v>
      </c>
      <c r="E26" s="47">
        <f t="shared" ref="E26:T26" si="2">E10+E20+E25</f>
        <v>47.239999999999995</v>
      </c>
      <c r="F26" s="47">
        <f t="shared" si="2"/>
        <v>202.45999999999998</v>
      </c>
      <c r="G26" s="47">
        <f t="shared" si="2"/>
        <v>1430.81</v>
      </c>
      <c r="H26" s="47">
        <f t="shared" si="2"/>
        <v>0.56500000000000006</v>
      </c>
      <c r="I26" s="47">
        <f t="shared" si="2"/>
        <v>24.92</v>
      </c>
      <c r="J26" s="47">
        <f t="shared" si="2"/>
        <v>33.42</v>
      </c>
      <c r="K26" s="47">
        <f t="shared" si="2"/>
        <v>1.02</v>
      </c>
      <c r="L26" s="47">
        <f t="shared" si="2"/>
        <v>5.73</v>
      </c>
      <c r="M26" s="47">
        <f t="shared" si="2"/>
        <v>0.56000000000000005</v>
      </c>
      <c r="N26" s="47">
        <f t="shared" si="2"/>
        <v>421.31000000000006</v>
      </c>
      <c r="O26" s="47">
        <f t="shared" si="2"/>
        <v>500.79999999999995</v>
      </c>
      <c r="P26" s="47">
        <f t="shared" si="2"/>
        <v>0.04</v>
      </c>
      <c r="Q26" s="47">
        <f t="shared" si="2"/>
        <v>631.98</v>
      </c>
      <c r="R26" s="47">
        <f t="shared" si="2"/>
        <v>0</v>
      </c>
      <c r="S26" s="47">
        <f t="shared" si="2"/>
        <v>114.72999999999999</v>
      </c>
      <c r="T26" s="47">
        <f t="shared" si="2"/>
        <v>5.99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A16" sqref="A16"/>
    </sheetView>
  </sheetViews>
  <sheetFormatPr defaultRowHeight="14.4" x14ac:dyDescent="0.3"/>
  <cols>
    <col min="1" max="1" width="6.88671875" customWidth="1"/>
    <col min="2" max="2" width="26" customWidth="1"/>
    <col min="3" max="3" width="7" customWidth="1"/>
    <col min="4" max="4" width="7.21875" customWidth="1"/>
    <col min="5" max="5" width="7.109375" customWidth="1"/>
    <col min="6" max="6" width="8.21875" customWidth="1"/>
    <col min="7" max="7" width="8.109375" customWidth="1"/>
    <col min="8" max="8" width="6.21875" customWidth="1"/>
    <col min="9" max="9" width="6.109375" customWidth="1"/>
    <col min="10" max="10" width="6.21875" customWidth="1"/>
    <col min="11" max="11" width="5.21875" customWidth="1"/>
    <col min="12" max="12" width="5" customWidth="1"/>
    <col min="13" max="13" width="5.77734375" customWidth="1"/>
    <col min="14" max="14" width="6.88671875" customWidth="1"/>
    <col min="15" max="15" width="6.77734375" customWidth="1"/>
    <col min="16" max="16" width="7.21875" customWidth="1"/>
    <col min="17" max="17" width="6.109375" customWidth="1"/>
    <col min="18" max="18" width="6.21875" customWidth="1"/>
    <col min="19" max="19" width="8.6640625" customWidth="1"/>
    <col min="20" max="20" width="6.88671875" customWidth="1"/>
  </cols>
  <sheetData>
    <row r="1" spans="1:20" ht="15.75" customHeight="1" thickBot="1" x14ac:dyDescent="0.35">
      <c r="A1" s="128" t="s">
        <v>17</v>
      </c>
      <c r="B1" s="131" t="s">
        <v>127</v>
      </c>
      <c r="C1" s="134" t="s">
        <v>0</v>
      </c>
      <c r="D1" s="137" t="s">
        <v>16</v>
      </c>
      <c r="E1" s="138"/>
      <c r="F1" s="139"/>
      <c r="G1" s="134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35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16.2" thickBot="1" x14ac:dyDescent="0.35">
      <c r="A3" s="130"/>
      <c r="B3" s="133"/>
      <c r="C3" s="136"/>
      <c r="D3" s="2" t="s">
        <v>11</v>
      </c>
      <c r="E3" s="2" t="s">
        <v>12</v>
      </c>
      <c r="F3" s="2" t="s">
        <v>13</v>
      </c>
      <c r="G3" s="136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5.75" customHeight="1" thickBot="1" x14ac:dyDescent="0.35">
      <c r="A4" s="18"/>
      <c r="B4" s="67" t="s">
        <v>58</v>
      </c>
      <c r="C4" s="8"/>
      <c r="D4" s="8"/>
      <c r="E4" s="8"/>
      <c r="F4" s="8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6.2" hidden="1" thickBot="1" x14ac:dyDescent="0.35">
      <c r="A5" s="71"/>
      <c r="B5" s="72"/>
      <c r="C5" s="73"/>
      <c r="D5" s="73"/>
      <c r="E5" s="73"/>
      <c r="F5" s="74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6.2" thickBot="1" x14ac:dyDescent="0.35">
      <c r="A6" s="75" t="s">
        <v>54</v>
      </c>
      <c r="B6" s="76" t="s">
        <v>55</v>
      </c>
      <c r="C6" s="77">
        <v>100</v>
      </c>
      <c r="D6" s="77">
        <v>14.3</v>
      </c>
      <c r="E6" s="78">
        <v>12.6</v>
      </c>
      <c r="F6" s="78">
        <v>16.100000000000001</v>
      </c>
      <c r="G6" s="78">
        <v>235</v>
      </c>
      <c r="H6" s="78">
        <v>0.1</v>
      </c>
      <c r="I6" s="78">
        <v>6.4</v>
      </c>
      <c r="J6" s="78">
        <v>20</v>
      </c>
      <c r="K6" s="79">
        <v>0.05</v>
      </c>
      <c r="L6" s="77">
        <v>1</v>
      </c>
      <c r="M6" s="78">
        <v>0.04</v>
      </c>
      <c r="N6" s="78">
        <v>63.5</v>
      </c>
      <c r="O6" s="78">
        <v>77</v>
      </c>
      <c r="P6" s="79">
        <v>0.01</v>
      </c>
      <c r="Q6" s="79">
        <v>135</v>
      </c>
      <c r="R6" s="77">
        <v>0</v>
      </c>
      <c r="S6" s="78">
        <v>12.5</v>
      </c>
      <c r="T6" s="78">
        <v>1.1000000000000001</v>
      </c>
    </row>
    <row r="7" spans="1:20" ht="16.2" thickBot="1" x14ac:dyDescent="0.35">
      <c r="A7" s="80" t="s">
        <v>48</v>
      </c>
      <c r="B7" s="81" t="s">
        <v>56</v>
      </c>
      <c r="C7" s="73">
        <v>200</v>
      </c>
      <c r="D7" s="82">
        <v>3.6</v>
      </c>
      <c r="E7" s="73">
        <v>8.1300000000000008</v>
      </c>
      <c r="F7" s="73">
        <v>42.8</v>
      </c>
      <c r="G7" s="73">
        <v>258.77</v>
      </c>
      <c r="H7" s="73">
        <v>0.05</v>
      </c>
      <c r="I7" s="73">
        <v>4.76</v>
      </c>
      <c r="J7" s="73">
        <v>22.66</v>
      </c>
      <c r="K7" s="73">
        <v>0</v>
      </c>
      <c r="L7" s="73">
        <v>0.9</v>
      </c>
      <c r="M7" s="73">
        <v>0.09</v>
      </c>
      <c r="N7" s="73">
        <v>38.53</v>
      </c>
      <c r="O7" s="73">
        <v>28.33</v>
      </c>
      <c r="P7" s="73">
        <v>0</v>
      </c>
      <c r="Q7" s="73">
        <v>107.3</v>
      </c>
      <c r="R7" s="73">
        <v>0</v>
      </c>
      <c r="S7" s="73">
        <v>10.199999999999999</v>
      </c>
      <c r="T7" s="73">
        <v>0.17</v>
      </c>
    </row>
    <row r="8" spans="1:20" ht="24.6" thickBot="1" x14ac:dyDescent="0.35">
      <c r="A8" s="71" t="s">
        <v>66</v>
      </c>
      <c r="B8" s="81" t="s">
        <v>34</v>
      </c>
      <c r="C8" s="73">
        <v>215</v>
      </c>
      <c r="D8" s="101">
        <v>0.08</v>
      </c>
      <c r="E8" s="101">
        <v>0.02</v>
      </c>
      <c r="F8" s="101">
        <v>16</v>
      </c>
      <c r="G8" s="101">
        <v>65.03</v>
      </c>
      <c r="H8" s="101">
        <v>0</v>
      </c>
      <c r="I8" s="101">
        <v>0.03</v>
      </c>
      <c r="J8" s="101">
        <v>0</v>
      </c>
      <c r="K8" s="101"/>
      <c r="L8" s="101"/>
      <c r="M8" s="101">
        <v>0</v>
      </c>
      <c r="N8" s="101">
        <v>11.93</v>
      </c>
      <c r="O8" s="101">
        <v>3.01</v>
      </c>
      <c r="P8" s="101"/>
      <c r="Q8" s="101">
        <v>9.25</v>
      </c>
      <c r="R8" s="101"/>
      <c r="S8" s="101">
        <v>1.51</v>
      </c>
      <c r="T8" s="101">
        <v>0.3</v>
      </c>
    </row>
    <row r="9" spans="1:20" ht="18" customHeight="1" thickBot="1" x14ac:dyDescent="0.35">
      <c r="A9" s="83" t="s">
        <v>25</v>
      </c>
      <c r="B9" s="84" t="s">
        <v>15</v>
      </c>
      <c r="C9" s="82">
        <v>30</v>
      </c>
      <c r="D9" s="73">
        <v>1.98</v>
      </c>
      <c r="E9" s="73">
        <v>0.36</v>
      </c>
      <c r="F9" s="73">
        <v>11.88</v>
      </c>
      <c r="G9" s="73">
        <v>58.68</v>
      </c>
      <c r="H9" s="73">
        <v>3.5000000000000003E-2</v>
      </c>
      <c r="I9" s="73">
        <v>0</v>
      </c>
      <c r="J9" s="73">
        <v>0</v>
      </c>
      <c r="K9" s="73">
        <v>0.35</v>
      </c>
      <c r="L9" s="73">
        <v>0.04</v>
      </c>
      <c r="M9" s="73">
        <v>0</v>
      </c>
      <c r="N9" s="73">
        <v>5.8</v>
      </c>
      <c r="O9" s="73">
        <v>30</v>
      </c>
      <c r="P9" s="73">
        <v>0</v>
      </c>
      <c r="Q9" s="73">
        <v>2</v>
      </c>
      <c r="R9" s="73">
        <v>0</v>
      </c>
      <c r="S9" s="73">
        <v>9.6</v>
      </c>
      <c r="T9" s="73">
        <v>0.5</v>
      </c>
    </row>
    <row r="10" spans="1:20" ht="18" customHeight="1" thickBot="1" x14ac:dyDescent="0.35">
      <c r="A10" s="83" t="s">
        <v>25</v>
      </c>
      <c r="B10" s="84" t="s">
        <v>14</v>
      </c>
      <c r="C10" s="73">
        <v>20</v>
      </c>
      <c r="D10" s="73">
        <v>1.77</v>
      </c>
      <c r="E10" s="73">
        <v>0.16</v>
      </c>
      <c r="F10" s="73">
        <v>9.84</v>
      </c>
      <c r="G10" s="73">
        <v>47.88</v>
      </c>
      <c r="H10" s="73">
        <v>3.5000000000000003E-2</v>
      </c>
      <c r="I10" s="73">
        <v>0</v>
      </c>
      <c r="J10" s="73">
        <v>0</v>
      </c>
      <c r="K10" s="73">
        <v>0</v>
      </c>
      <c r="L10" s="73">
        <v>0.3</v>
      </c>
      <c r="M10" s="73">
        <v>0</v>
      </c>
      <c r="N10" s="73">
        <v>4.5999999999999996</v>
      </c>
      <c r="O10" s="73">
        <v>17.399999999999999</v>
      </c>
      <c r="P10" s="73">
        <v>0.01</v>
      </c>
      <c r="Q10" s="73">
        <v>34.89</v>
      </c>
      <c r="R10" s="73">
        <v>0</v>
      </c>
      <c r="S10" s="73">
        <v>6.6</v>
      </c>
      <c r="T10" s="73">
        <v>0.4</v>
      </c>
    </row>
    <row r="11" spans="1:20" ht="16.2" thickBot="1" x14ac:dyDescent="0.35">
      <c r="A11" s="17"/>
      <c r="B11" s="12" t="s">
        <v>59</v>
      </c>
      <c r="C11" s="44">
        <f>C5+C6+C7+C8+C9+C10</f>
        <v>565</v>
      </c>
      <c r="D11" s="44">
        <f t="shared" ref="D11:T11" si="0">D5+D6+D7+D8+D9+D10</f>
        <v>21.73</v>
      </c>
      <c r="E11" s="44">
        <f t="shared" si="0"/>
        <v>21.27</v>
      </c>
      <c r="F11" s="44">
        <f t="shared" si="0"/>
        <v>96.62</v>
      </c>
      <c r="G11" s="44">
        <f t="shared" si="0"/>
        <v>665.3599999999999</v>
      </c>
      <c r="H11" s="44">
        <f t="shared" si="0"/>
        <v>0.22000000000000003</v>
      </c>
      <c r="I11" s="44">
        <f t="shared" si="0"/>
        <v>11.19</v>
      </c>
      <c r="J11" s="44">
        <f t="shared" si="0"/>
        <v>42.66</v>
      </c>
      <c r="K11" s="44">
        <f t="shared" si="0"/>
        <v>0.39999999999999997</v>
      </c>
      <c r="L11" s="44">
        <f t="shared" si="0"/>
        <v>2.2399999999999998</v>
      </c>
      <c r="M11" s="44">
        <f t="shared" si="0"/>
        <v>0.13</v>
      </c>
      <c r="N11" s="44">
        <f t="shared" si="0"/>
        <v>124.36</v>
      </c>
      <c r="O11" s="44">
        <f t="shared" si="0"/>
        <v>155.74</v>
      </c>
      <c r="P11" s="44">
        <f t="shared" si="0"/>
        <v>0.02</v>
      </c>
      <c r="Q11" s="44">
        <f t="shared" si="0"/>
        <v>288.44</v>
      </c>
      <c r="R11" s="44">
        <f t="shared" si="0"/>
        <v>0</v>
      </c>
      <c r="S11" s="44">
        <f t="shared" si="0"/>
        <v>40.410000000000004</v>
      </c>
      <c r="T11" s="44">
        <f t="shared" si="0"/>
        <v>2.4700000000000002</v>
      </c>
    </row>
    <row r="12" spans="1:20" s="4" customFormat="1" ht="15.75" customHeight="1" thickBot="1" x14ac:dyDescent="0.35">
      <c r="A12" s="17"/>
      <c r="B12" s="11" t="s">
        <v>60</v>
      </c>
      <c r="C12" s="10"/>
      <c r="D12" s="11"/>
      <c r="E12" s="11"/>
      <c r="F12" s="11"/>
      <c r="G12" s="11"/>
      <c r="H12" s="11"/>
      <c r="I12" s="11"/>
      <c r="J12" s="11"/>
      <c r="K12" s="14"/>
      <c r="L12" s="10"/>
      <c r="M12" s="11"/>
      <c r="N12" s="11"/>
      <c r="O12" s="11"/>
      <c r="P12" s="23"/>
      <c r="Q12" s="14"/>
      <c r="R12" s="10"/>
      <c r="S12" s="11"/>
      <c r="T12" s="11"/>
    </row>
    <row r="13" spans="1:20" ht="16.2" hidden="1" thickBot="1" x14ac:dyDescent="0.35">
      <c r="A13" s="71"/>
      <c r="B13" s="72"/>
      <c r="C13" s="73"/>
      <c r="D13" s="73"/>
      <c r="E13" s="73"/>
      <c r="F13" s="7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27" thickBot="1" x14ac:dyDescent="0.35">
      <c r="A14" s="80" t="s">
        <v>69</v>
      </c>
      <c r="B14" s="86" t="s">
        <v>33</v>
      </c>
      <c r="C14" s="102">
        <v>305</v>
      </c>
      <c r="D14" s="73">
        <v>4.9000000000000004</v>
      </c>
      <c r="E14" s="73">
        <v>6.94</v>
      </c>
      <c r="F14" s="73">
        <v>24</v>
      </c>
      <c r="G14" s="73">
        <v>178.06</v>
      </c>
      <c r="H14" s="73">
        <v>0.15</v>
      </c>
      <c r="I14" s="73">
        <v>15.75</v>
      </c>
      <c r="J14" s="73">
        <v>38.75</v>
      </c>
      <c r="K14" s="73">
        <v>0.15</v>
      </c>
      <c r="L14" s="73">
        <v>1.7</v>
      </c>
      <c r="M14" s="73">
        <v>0.15</v>
      </c>
      <c r="N14" s="73">
        <v>104</v>
      </c>
      <c r="O14" s="73">
        <v>84</v>
      </c>
      <c r="P14" s="73">
        <v>0</v>
      </c>
      <c r="Q14" s="73">
        <v>107</v>
      </c>
      <c r="R14" s="73">
        <v>0</v>
      </c>
      <c r="S14" s="73">
        <v>22.1</v>
      </c>
      <c r="T14" s="73">
        <v>1.2</v>
      </c>
    </row>
    <row r="15" spans="1:20" ht="28.5" customHeight="1" thickBot="1" x14ac:dyDescent="0.35">
      <c r="A15" s="80" t="s">
        <v>47</v>
      </c>
      <c r="B15" s="86" t="s">
        <v>64</v>
      </c>
      <c r="C15" s="73">
        <v>100</v>
      </c>
      <c r="D15" s="73">
        <v>11.48</v>
      </c>
      <c r="E15" s="73">
        <v>12.17</v>
      </c>
      <c r="F15" s="73">
        <v>19.8</v>
      </c>
      <c r="G15" s="73">
        <v>234.65</v>
      </c>
      <c r="H15" s="73">
        <v>0.06</v>
      </c>
      <c r="I15" s="73">
        <v>0.45</v>
      </c>
      <c r="J15" s="73">
        <v>37.1</v>
      </c>
      <c r="K15" s="73">
        <v>0</v>
      </c>
      <c r="L15" s="73">
        <v>0.75</v>
      </c>
      <c r="M15" s="73">
        <v>0.1</v>
      </c>
      <c r="N15" s="73">
        <v>87.43</v>
      </c>
      <c r="O15" s="73">
        <v>72.16</v>
      </c>
      <c r="P15" s="73">
        <v>0.01</v>
      </c>
      <c r="Q15" s="94">
        <v>114.67</v>
      </c>
      <c r="R15" s="73">
        <v>0</v>
      </c>
      <c r="S15" s="73">
        <v>22.08</v>
      </c>
      <c r="T15" s="73">
        <v>0.92</v>
      </c>
    </row>
    <row r="16" spans="1:20" ht="30" customHeight="1" thickBot="1" x14ac:dyDescent="0.35">
      <c r="A16" s="71" t="s">
        <v>28</v>
      </c>
      <c r="B16" s="81" t="s">
        <v>29</v>
      </c>
      <c r="C16" s="73">
        <v>150</v>
      </c>
      <c r="D16" s="73">
        <v>5.35</v>
      </c>
      <c r="E16" s="73">
        <v>10.5</v>
      </c>
      <c r="F16" s="73">
        <v>33</v>
      </c>
      <c r="G16" s="73">
        <v>247.9</v>
      </c>
      <c r="H16" s="73">
        <v>0.03</v>
      </c>
      <c r="I16" s="73">
        <v>1.4</v>
      </c>
      <c r="J16" s="73">
        <v>16</v>
      </c>
      <c r="K16" s="73">
        <v>0.4</v>
      </c>
      <c r="L16" s="73">
        <v>1.1000000000000001</v>
      </c>
      <c r="M16" s="73">
        <v>0</v>
      </c>
      <c r="N16" s="73">
        <v>102.9</v>
      </c>
      <c r="O16" s="73">
        <v>64.599999999999994</v>
      </c>
      <c r="P16" s="73">
        <v>0</v>
      </c>
      <c r="Q16" s="73">
        <v>84.3</v>
      </c>
      <c r="R16" s="73">
        <v>0</v>
      </c>
      <c r="S16" s="73">
        <v>16.100000000000001</v>
      </c>
      <c r="T16" s="73">
        <v>0.4</v>
      </c>
    </row>
    <row r="17" spans="1:20" ht="24.6" thickBot="1" x14ac:dyDescent="0.35">
      <c r="A17" s="71" t="s">
        <v>66</v>
      </c>
      <c r="B17" s="81" t="s">
        <v>34</v>
      </c>
      <c r="C17" s="73">
        <v>215</v>
      </c>
      <c r="D17" s="101">
        <v>0.08</v>
      </c>
      <c r="E17" s="101">
        <v>0.02</v>
      </c>
      <c r="F17" s="101">
        <v>16</v>
      </c>
      <c r="G17" s="101">
        <v>65.03</v>
      </c>
      <c r="H17" s="101">
        <v>0</v>
      </c>
      <c r="I17" s="101">
        <v>0.03</v>
      </c>
      <c r="J17" s="101">
        <v>0</v>
      </c>
      <c r="K17" s="101"/>
      <c r="L17" s="101"/>
      <c r="M17" s="101">
        <v>0</v>
      </c>
      <c r="N17" s="101">
        <v>11.93</v>
      </c>
      <c r="O17" s="101">
        <v>3.01</v>
      </c>
      <c r="P17" s="101"/>
      <c r="Q17" s="101">
        <v>9.25</v>
      </c>
      <c r="R17" s="101"/>
      <c r="S17" s="101">
        <v>1.51</v>
      </c>
      <c r="T17" s="101">
        <v>0.3</v>
      </c>
    </row>
    <row r="18" spans="1:20" ht="16.2" thickBot="1" x14ac:dyDescent="0.35">
      <c r="A18" s="83" t="s">
        <v>25</v>
      </c>
      <c r="B18" s="84" t="s">
        <v>15</v>
      </c>
      <c r="C18" s="82">
        <v>40</v>
      </c>
      <c r="D18" s="73">
        <v>2.64</v>
      </c>
      <c r="E18" s="73">
        <v>0.48</v>
      </c>
      <c r="F18" s="73">
        <v>15.84</v>
      </c>
      <c r="G18" s="73">
        <v>78.239999999999995</v>
      </c>
      <c r="H18" s="73">
        <v>7.0000000000000007E-2</v>
      </c>
      <c r="I18" s="73">
        <v>0</v>
      </c>
      <c r="J18" s="73">
        <v>0</v>
      </c>
      <c r="K18" s="73">
        <v>0.7</v>
      </c>
      <c r="L18" s="73">
        <v>0.08</v>
      </c>
      <c r="M18" s="73">
        <v>0</v>
      </c>
      <c r="N18" s="73">
        <v>11.6</v>
      </c>
      <c r="O18" s="73">
        <v>60</v>
      </c>
      <c r="P18" s="73">
        <v>0</v>
      </c>
      <c r="Q18" s="73">
        <v>4</v>
      </c>
      <c r="R18" s="73">
        <v>0</v>
      </c>
      <c r="S18" s="73">
        <v>19.2</v>
      </c>
      <c r="T18" s="73">
        <v>1</v>
      </c>
    </row>
    <row r="19" spans="1:20" ht="0.75" customHeight="1" thickBot="1" x14ac:dyDescent="0.35">
      <c r="A19" s="83"/>
      <c r="B19" s="8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5" customHeight="1" thickBot="1" x14ac:dyDescent="0.35">
      <c r="A20" s="17"/>
      <c r="B20" s="12" t="s">
        <v>61</v>
      </c>
      <c r="C20" s="44">
        <f>SUM(C13:C19)</f>
        <v>810</v>
      </c>
      <c r="D20" s="44">
        <f t="shared" ref="D20:T20" si="1">SUM(D13:D19)</f>
        <v>24.450000000000003</v>
      </c>
      <c r="E20" s="44">
        <f t="shared" si="1"/>
        <v>30.11</v>
      </c>
      <c r="F20" s="44">
        <f t="shared" si="1"/>
        <v>108.64</v>
      </c>
      <c r="G20" s="44">
        <f>SUM(G13:G19)</f>
        <v>803.88</v>
      </c>
      <c r="H20" s="44">
        <f t="shared" si="1"/>
        <v>0.31</v>
      </c>
      <c r="I20" s="44">
        <f t="shared" si="1"/>
        <v>17.63</v>
      </c>
      <c r="J20" s="44">
        <f t="shared" si="1"/>
        <v>91.85</v>
      </c>
      <c r="K20" s="44">
        <f>SUM(K13:K19)</f>
        <v>1.25</v>
      </c>
      <c r="L20" s="44">
        <f>SUM(L13:L19)</f>
        <v>3.6300000000000003</v>
      </c>
      <c r="M20" s="44">
        <f>SUM(M13:M19)</f>
        <v>0.25</v>
      </c>
      <c r="N20" s="44">
        <f t="shared" si="1"/>
        <v>317.86000000000007</v>
      </c>
      <c r="O20" s="44">
        <f t="shared" si="1"/>
        <v>283.77</v>
      </c>
      <c r="P20" s="44">
        <f>SUM(P13:P19)</f>
        <v>0.01</v>
      </c>
      <c r="Q20" s="44">
        <f>SUM(Q13:Q19)</f>
        <v>319.22000000000003</v>
      </c>
      <c r="R20" s="44">
        <f>SUM(R13:R19)</f>
        <v>0</v>
      </c>
      <c r="S20" s="44">
        <f t="shared" si="1"/>
        <v>80.989999999999995</v>
      </c>
      <c r="T20" s="44">
        <f t="shared" si="1"/>
        <v>3.82</v>
      </c>
    </row>
    <row r="21" spans="1:20" ht="0.75" hidden="1" customHeight="1" thickBot="1" x14ac:dyDescent="0.35">
      <c r="A21" s="17"/>
      <c r="B21" s="11"/>
      <c r="C21" s="10"/>
      <c r="D21" s="10"/>
      <c r="E21" s="10"/>
      <c r="F21" s="10"/>
      <c r="G21" s="10"/>
      <c r="H21" s="10"/>
      <c r="I21" s="10"/>
      <c r="J21" s="10"/>
      <c r="K21" s="23"/>
      <c r="L21" s="10"/>
      <c r="M21" s="10"/>
      <c r="N21" s="10"/>
      <c r="O21" s="10"/>
      <c r="P21" s="23"/>
      <c r="Q21" s="23"/>
      <c r="R21" s="10"/>
      <c r="S21" s="10"/>
      <c r="T21" s="10"/>
    </row>
    <row r="22" spans="1:20" ht="16.2" hidden="1" thickBot="1" x14ac:dyDescent="0.35">
      <c r="A22" s="80"/>
      <c r="B22" s="8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6.2" hidden="1" thickBot="1" x14ac:dyDescent="0.35">
      <c r="A23" s="80"/>
      <c r="B23" s="8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6.2" hidden="1" thickBot="1" x14ac:dyDescent="0.35">
      <c r="A24" s="17"/>
      <c r="B24" s="1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8" thickBot="1" x14ac:dyDescent="0.35">
      <c r="A25" s="17"/>
      <c r="B25" s="63" t="s">
        <v>63</v>
      </c>
      <c r="C25" s="25"/>
      <c r="D25" s="47">
        <f>D11+D20+D24</f>
        <v>46.180000000000007</v>
      </c>
      <c r="E25" s="47">
        <f t="shared" ref="E25:T25" si="2">E11+E20+E24</f>
        <v>51.379999999999995</v>
      </c>
      <c r="F25" s="47">
        <f t="shared" si="2"/>
        <v>205.26</v>
      </c>
      <c r="G25" s="47">
        <f t="shared" si="2"/>
        <v>1469.2399999999998</v>
      </c>
      <c r="H25" s="47">
        <f t="shared" si="2"/>
        <v>0.53</v>
      </c>
      <c r="I25" s="47">
        <f t="shared" si="2"/>
        <v>28.82</v>
      </c>
      <c r="J25" s="47">
        <f t="shared" si="2"/>
        <v>134.51</v>
      </c>
      <c r="K25" s="47">
        <f t="shared" si="2"/>
        <v>1.65</v>
      </c>
      <c r="L25" s="47">
        <f t="shared" si="2"/>
        <v>5.87</v>
      </c>
      <c r="M25" s="47">
        <f t="shared" si="2"/>
        <v>0.38</v>
      </c>
      <c r="N25" s="47">
        <f t="shared" si="2"/>
        <v>442.22000000000008</v>
      </c>
      <c r="O25" s="47">
        <f t="shared" si="2"/>
        <v>439.51</v>
      </c>
      <c r="P25" s="47">
        <f t="shared" si="2"/>
        <v>0.03</v>
      </c>
      <c r="Q25" s="47">
        <f t="shared" si="2"/>
        <v>607.66000000000008</v>
      </c>
      <c r="R25" s="47">
        <f t="shared" si="2"/>
        <v>0</v>
      </c>
      <c r="S25" s="47">
        <f t="shared" si="2"/>
        <v>121.4</v>
      </c>
      <c r="T25" s="47">
        <f t="shared" si="2"/>
        <v>6.29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B13" sqref="B13"/>
    </sheetView>
  </sheetViews>
  <sheetFormatPr defaultColWidth="9.109375" defaultRowHeight="13.8" x14ac:dyDescent="0.25"/>
  <cols>
    <col min="1" max="1" width="9.109375" style="111"/>
    <col min="2" max="2" width="49.33203125" style="111" customWidth="1"/>
    <col min="3" max="3" width="11.6640625" style="111" customWidth="1"/>
    <col min="4" max="4" width="11.77734375" style="111" customWidth="1"/>
    <col min="5" max="5" width="13.6640625" style="111" customWidth="1"/>
    <col min="6" max="6" width="11.77734375" style="113" customWidth="1"/>
    <col min="7" max="16384" width="9.109375" style="111"/>
  </cols>
  <sheetData>
    <row r="2" spans="1:10" x14ac:dyDescent="0.25">
      <c r="A2" s="110"/>
      <c r="B2" s="165" t="s">
        <v>108</v>
      </c>
      <c r="C2" s="165"/>
      <c r="D2" s="165"/>
      <c r="E2" s="165"/>
      <c r="F2" s="165"/>
      <c r="J2" s="112"/>
    </row>
    <row r="3" spans="1:10" x14ac:dyDescent="0.25">
      <c r="A3" s="110"/>
      <c r="B3" s="165" t="s">
        <v>109</v>
      </c>
      <c r="C3" s="165"/>
      <c r="D3" s="165"/>
      <c r="E3" s="165"/>
      <c r="F3" s="165"/>
      <c r="G3" s="110"/>
      <c r="H3" s="110"/>
      <c r="I3" s="110"/>
      <c r="J3" s="110"/>
    </row>
    <row r="4" spans="1:10" x14ac:dyDescent="0.25">
      <c r="A4" s="110"/>
      <c r="B4" s="110"/>
      <c r="C4" s="110"/>
      <c r="D4" s="110"/>
      <c r="E4" s="110"/>
      <c r="G4" s="110"/>
      <c r="H4" s="110"/>
      <c r="I4" s="110"/>
      <c r="J4" s="110"/>
    </row>
    <row r="5" spans="1:10" ht="18.75" customHeight="1" x14ac:dyDescent="0.25">
      <c r="B5" s="166" t="s">
        <v>84</v>
      </c>
      <c r="C5" s="166" t="s">
        <v>11</v>
      </c>
      <c r="D5" s="166" t="s">
        <v>12</v>
      </c>
      <c r="E5" s="166" t="s">
        <v>13</v>
      </c>
      <c r="F5" s="166" t="s">
        <v>85</v>
      </c>
    </row>
    <row r="6" spans="1:10" ht="6.75" hidden="1" customHeight="1" x14ac:dyDescent="0.25">
      <c r="B6" s="167"/>
      <c r="C6" s="167"/>
      <c r="D6" s="167"/>
      <c r="E6" s="167"/>
      <c r="F6" s="167"/>
    </row>
    <row r="7" spans="1:10" x14ac:dyDescent="0.25">
      <c r="B7" s="114" t="s">
        <v>86</v>
      </c>
      <c r="C7" s="115" t="e">
        <f>#REF!</f>
        <v>#REF!</v>
      </c>
      <c r="D7" s="115" t="e">
        <f>#REF!</f>
        <v>#REF!</v>
      </c>
      <c r="E7" s="115" t="e">
        <f>#REF!</f>
        <v>#REF!</v>
      </c>
      <c r="F7" s="115" t="e">
        <f>#REF!</f>
        <v>#REF!</v>
      </c>
    </row>
    <row r="8" spans="1:10" x14ac:dyDescent="0.25">
      <c r="B8" s="114" t="s">
        <v>87</v>
      </c>
      <c r="C8" s="116">
        <f>день2!D24</f>
        <v>48.72</v>
      </c>
      <c r="D8" s="116">
        <f>день2!E24</f>
        <v>49.46</v>
      </c>
      <c r="E8" s="116">
        <f>день2!F24</f>
        <v>201.21</v>
      </c>
      <c r="F8" s="116">
        <f>день2!G24</f>
        <v>1445.9099999999999</v>
      </c>
    </row>
    <row r="9" spans="1:10" x14ac:dyDescent="0.25">
      <c r="B9" s="114" t="s">
        <v>88</v>
      </c>
      <c r="C9" s="117">
        <f>день3!D25</f>
        <v>47.47</v>
      </c>
      <c r="D9" s="117">
        <f>день3!E25</f>
        <v>50.129999999999995</v>
      </c>
      <c r="E9" s="117">
        <f>день3!F25</f>
        <v>212.98</v>
      </c>
      <c r="F9" s="117">
        <f>день3!G25</f>
        <v>1490.75</v>
      </c>
    </row>
    <row r="10" spans="1:10" x14ac:dyDescent="0.25">
      <c r="B10" s="114" t="s">
        <v>89</v>
      </c>
      <c r="C10" s="115">
        <f>день1!D26</f>
        <v>48.69</v>
      </c>
      <c r="D10" s="115">
        <f>день1!E26</f>
        <v>47.239999999999995</v>
      </c>
      <c r="E10" s="115">
        <f>день1!F26</f>
        <v>202.45999999999998</v>
      </c>
      <c r="F10" s="115">
        <f>день1!G26</f>
        <v>1430.81</v>
      </c>
    </row>
    <row r="11" spans="1:10" x14ac:dyDescent="0.25">
      <c r="B11" s="114" t="s">
        <v>90</v>
      </c>
      <c r="C11" s="115">
        <f>день5!D26</f>
        <v>46.339999999999996</v>
      </c>
      <c r="D11" s="115">
        <f>день5!E26</f>
        <v>48.44</v>
      </c>
      <c r="E11" s="115">
        <f>день5!F26</f>
        <v>195.78</v>
      </c>
      <c r="F11" s="115">
        <f>день5!G26</f>
        <v>1405.9399999999998</v>
      </c>
    </row>
    <row r="12" spans="1:10" x14ac:dyDescent="0.25">
      <c r="B12" s="114" t="s">
        <v>91</v>
      </c>
      <c r="C12" s="115">
        <f>день6!D26</f>
        <v>50.149999999999991</v>
      </c>
      <c r="D12" s="115">
        <f>день6!E26</f>
        <v>51.67</v>
      </c>
      <c r="E12" s="115">
        <f>день6!F26</f>
        <v>213.17000000000002</v>
      </c>
      <c r="F12" s="115">
        <f>день6!G26</f>
        <v>1519.37</v>
      </c>
    </row>
    <row r="13" spans="1:10" x14ac:dyDescent="0.25">
      <c r="B13" s="114" t="s">
        <v>92</v>
      </c>
      <c r="C13" s="115">
        <f>день7!D27</f>
        <v>46.019999999999996</v>
      </c>
      <c r="D13" s="115">
        <f>день7!E27</f>
        <v>46.33</v>
      </c>
      <c r="E13" s="115">
        <f>день7!F27</f>
        <v>216.44</v>
      </c>
      <c r="F13" s="115">
        <f>день7!G27</f>
        <v>1467.8600000000001</v>
      </c>
    </row>
    <row r="14" spans="1:10" x14ac:dyDescent="0.25">
      <c r="B14" s="114" t="s">
        <v>93</v>
      </c>
      <c r="C14" s="115">
        <f>день8!D26</f>
        <v>46.879999999999995</v>
      </c>
      <c r="D14" s="115">
        <f>день8!E26</f>
        <v>43.8</v>
      </c>
      <c r="E14" s="115">
        <f>день8!F26</f>
        <v>200.89999999999998</v>
      </c>
      <c r="F14" s="115">
        <f>день8!G26</f>
        <v>1386.3899999999999</v>
      </c>
    </row>
    <row r="15" spans="1:10" x14ac:dyDescent="0.25">
      <c r="B15" s="114" t="s">
        <v>94</v>
      </c>
      <c r="C15" s="115">
        <f>день9!D27</f>
        <v>48.12</v>
      </c>
      <c r="D15" s="115">
        <f>день9!E27</f>
        <v>48.7</v>
      </c>
      <c r="E15" s="115">
        <f>день9!F27</f>
        <v>215.29000000000002</v>
      </c>
      <c r="F15" s="115">
        <f>день9!G27</f>
        <v>1489.71</v>
      </c>
    </row>
    <row r="16" spans="1:10" x14ac:dyDescent="0.25">
      <c r="B16" s="114" t="s">
        <v>95</v>
      </c>
      <c r="C16" s="115">
        <f>день10!D25</f>
        <v>46.180000000000007</v>
      </c>
      <c r="D16" s="115">
        <f>день10!E25</f>
        <v>51.379999999999995</v>
      </c>
      <c r="E16" s="115">
        <f>день10!F25</f>
        <v>205.26</v>
      </c>
      <c r="F16" s="115">
        <f>день10!G25</f>
        <v>1469.2399999999998</v>
      </c>
    </row>
    <row r="17" spans="2:6" x14ac:dyDescent="0.25">
      <c r="B17" s="118" t="s">
        <v>96</v>
      </c>
      <c r="C17" s="119" t="e">
        <f>SUM(C7:C16)</f>
        <v>#REF!</v>
      </c>
      <c r="D17" s="119" t="e">
        <f t="shared" ref="D17:F17" si="0">SUM(D7:D16)</f>
        <v>#REF!</v>
      </c>
      <c r="E17" s="119" t="e">
        <f t="shared" si="0"/>
        <v>#REF!</v>
      </c>
      <c r="F17" s="119" t="e">
        <f t="shared" si="0"/>
        <v>#REF!</v>
      </c>
    </row>
    <row r="18" spans="2:6" x14ac:dyDescent="0.25">
      <c r="B18" s="114" t="s">
        <v>99</v>
      </c>
      <c r="C18" s="115" t="s">
        <v>100</v>
      </c>
      <c r="D18" s="115" t="s">
        <v>101</v>
      </c>
      <c r="E18" s="115" t="s">
        <v>102</v>
      </c>
      <c r="F18" s="115" t="s">
        <v>103</v>
      </c>
    </row>
    <row r="19" spans="2:6" x14ac:dyDescent="0.25">
      <c r="B19" s="114" t="s">
        <v>97</v>
      </c>
      <c r="C19" s="115" t="s">
        <v>104</v>
      </c>
      <c r="D19" s="115" t="s">
        <v>105</v>
      </c>
      <c r="E19" s="115" t="s">
        <v>106</v>
      </c>
      <c r="F19" s="115" t="s">
        <v>107</v>
      </c>
    </row>
    <row r="20" spans="2:6" x14ac:dyDescent="0.25">
      <c r="B20" s="114" t="s">
        <v>98</v>
      </c>
      <c r="C20" s="114">
        <v>0</v>
      </c>
      <c r="D20" s="114">
        <v>0</v>
      </c>
      <c r="E20" s="114">
        <v>0</v>
      </c>
      <c r="F20" s="115">
        <v>0</v>
      </c>
    </row>
  </sheetData>
  <mergeCells count="7">
    <mergeCell ref="B2:F2"/>
    <mergeCell ref="B3:F3"/>
    <mergeCell ref="C5:C6"/>
    <mergeCell ref="D5:D6"/>
    <mergeCell ref="E5:E6"/>
    <mergeCell ref="F5:F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14" sqref="A14:T14"/>
    </sheetView>
  </sheetViews>
  <sheetFormatPr defaultRowHeight="14.4" x14ac:dyDescent="0.3"/>
  <cols>
    <col min="1" max="1" width="6.109375" customWidth="1"/>
    <col min="2" max="2" width="26.88671875" customWidth="1"/>
    <col min="3" max="3" width="7.21875" customWidth="1"/>
    <col min="4" max="4" width="7" customWidth="1"/>
    <col min="5" max="5" width="6.33203125" customWidth="1"/>
    <col min="6" max="6" width="7.109375" customWidth="1"/>
    <col min="7" max="7" width="10.6640625" customWidth="1"/>
    <col min="8" max="8" width="6.33203125" customWidth="1"/>
    <col min="9" max="9" width="7.21875" customWidth="1"/>
    <col min="10" max="12" width="7.109375" customWidth="1"/>
    <col min="13" max="13" width="6.33203125" customWidth="1"/>
    <col min="14" max="14" width="7" customWidth="1"/>
    <col min="15" max="15" width="7.6640625" customWidth="1"/>
    <col min="16" max="16" width="6.109375" customWidth="1"/>
    <col min="17" max="17" width="7.6640625" customWidth="1"/>
    <col min="18" max="18" width="5.77734375" customWidth="1"/>
    <col min="19" max="19" width="7" customWidth="1"/>
    <col min="20" max="20" width="6.33203125" customWidth="1"/>
  </cols>
  <sheetData>
    <row r="1" spans="1:20" ht="15.75" customHeight="1" thickBot="1" x14ac:dyDescent="0.35">
      <c r="A1" s="128" t="s">
        <v>17</v>
      </c>
      <c r="B1" s="131" t="s">
        <v>112</v>
      </c>
      <c r="C1" s="134" t="s">
        <v>0</v>
      </c>
      <c r="D1" s="137" t="s">
        <v>16</v>
      </c>
      <c r="E1" s="138"/>
      <c r="F1" s="139"/>
      <c r="G1" s="149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50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19.5" customHeight="1" thickBot="1" x14ac:dyDescent="0.35">
      <c r="A3" s="130"/>
      <c r="B3" s="133"/>
      <c r="C3" s="136"/>
      <c r="D3" s="28" t="s">
        <v>11</v>
      </c>
      <c r="E3" s="28" t="s">
        <v>12</v>
      </c>
      <c r="F3" s="28" t="s">
        <v>13</v>
      </c>
      <c r="G3" s="151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6.8" thickBot="1" x14ac:dyDescent="0.35">
      <c r="A4" s="15"/>
      <c r="B4" s="56" t="s">
        <v>58</v>
      </c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4.6" thickBot="1" x14ac:dyDescent="0.35">
      <c r="A5" s="71" t="s">
        <v>50</v>
      </c>
      <c r="B5" s="84" t="s">
        <v>51</v>
      </c>
      <c r="C5" s="73">
        <v>48</v>
      </c>
      <c r="D5" s="73">
        <v>5.08</v>
      </c>
      <c r="E5" s="73">
        <v>4.5999999999999996</v>
      </c>
      <c r="F5" s="74">
        <v>0.28000000000000003</v>
      </c>
      <c r="G5" s="73">
        <v>62.84</v>
      </c>
      <c r="H5" s="73">
        <v>0.03</v>
      </c>
      <c r="I5" s="73">
        <v>0</v>
      </c>
      <c r="J5" s="73">
        <v>100</v>
      </c>
      <c r="K5" s="73">
        <v>0</v>
      </c>
      <c r="L5" s="73">
        <v>0.8</v>
      </c>
      <c r="M5" s="73">
        <v>0.18</v>
      </c>
      <c r="N5" s="73">
        <v>32</v>
      </c>
      <c r="O5" s="73">
        <v>76.8</v>
      </c>
      <c r="P5" s="73">
        <v>0</v>
      </c>
      <c r="Q5" s="73">
        <v>56</v>
      </c>
      <c r="R5" s="73">
        <v>0</v>
      </c>
      <c r="S5" s="73">
        <v>4.8</v>
      </c>
      <c r="T5" s="73">
        <v>1</v>
      </c>
    </row>
    <row r="6" spans="1:20" ht="31.8" thickBot="1" x14ac:dyDescent="0.35">
      <c r="A6" s="85" t="s">
        <v>67</v>
      </c>
      <c r="B6" s="84" t="s">
        <v>24</v>
      </c>
      <c r="C6" s="73">
        <v>250</v>
      </c>
      <c r="D6" s="73">
        <v>11.45</v>
      </c>
      <c r="E6" s="73">
        <v>15.56</v>
      </c>
      <c r="F6" s="73">
        <v>49.4</v>
      </c>
      <c r="G6" s="73">
        <v>383.44</v>
      </c>
      <c r="H6" s="73">
        <v>0.18</v>
      </c>
      <c r="I6" s="73">
        <v>0.86</v>
      </c>
      <c r="J6" s="73">
        <v>30</v>
      </c>
      <c r="K6" s="73">
        <v>0.22</v>
      </c>
      <c r="L6" s="99">
        <v>1.4</v>
      </c>
      <c r="M6" s="73">
        <v>0</v>
      </c>
      <c r="N6" s="73">
        <v>209.2</v>
      </c>
      <c r="O6" s="73">
        <v>190.87</v>
      </c>
      <c r="P6" s="73">
        <v>5.0000000000000001E-3</v>
      </c>
      <c r="Q6" s="73">
        <v>155</v>
      </c>
      <c r="R6" s="73">
        <v>0</v>
      </c>
      <c r="S6" s="73">
        <v>41</v>
      </c>
      <c r="T6" s="73">
        <v>1.25</v>
      </c>
    </row>
    <row r="7" spans="1:20" ht="24.6" thickBot="1" x14ac:dyDescent="0.35">
      <c r="A7" s="71" t="s">
        <v>66</v>
      </c>
      <c r="B7" s="81" t="s">
        <v>34</v>
      </c>
      <c r="C7" s="73">
        <v>215</v>
      </c>
      <c r="D7" s="101">
        <v>0.08</v>
      </c>
      <c r="E7" s="101">
        <v>0.02</v>
      </c>
      <c r="F7" s="101">
        <v>16</v>
      </c>
      <c r="G7" s="101">
        <v>65.03</v>
      </c>
      <c r="H7" s="101">
        <v>0</v>
      </c>
      <c r="I7" s="101">
        <v>0.03</v>
      </c>
      <c r="J7" s="101">
        <v>0</v>
      </c>
      <c r="K7" s="101"/>
      <c r="L7" s="101"/>
      <c r="M7" s="101">
        <v>0</v>
      </c>
      <c r="N7" s="101">
        <v>11.93</v>
      </c>
      <c r="O7" s="101">
        <v>3.01</v>
      </c>
      <c r="P7" s="101"/>
      <c r="Q7" s="101">
        <v>9.25</v>
      </c>
      <c r="R7" s="101"/>
      <c r="S7" s="101">
        <v>1.51</v>
      </c>
      <c r="T7" s="101">
        <v>0.3</v>
      </c>
    </row>
    <row r="8" spans="1:20" ht="18" customHeight="1" thickBot="1" x14ac:dyDescent="0.35">
      <c r="A8" s="83" t="s">
        <v>25</v>
      </c>
      <c r="B8" s="84" t="s">
        <v>14</v>
      </c>
      <c r="C8" s="73">
        <v>40</v>
      </c>
      <c r="D8" s="73">
        <v>3.54</v>
      </c>
      <c r="E8" s="73">
        <v>0.32</v>
      </c>
      <c r="F8" s="73">
        <v>19.68</v>
      </c>
      <c r="G8" s="73">
        <v>95.75</v>
      </c>
      <c r="H8" s="73">
        <v>7.0000000000000007E-2</v>
      </c>
      <c r="I8" s="73">
        <v>0</v>
      </c>
      <c r="J8" s="73">
        <v>0</v>
      </c>
      <c r="K8" s="73">
        <v>0</v>
      </c>
      <c r="L8" s="73">
        <v>0.6</v>
      </c>
      <c r="M8" s="73">
        <v>0</v>
      </c>
      <c r="N8" s="73">
        <v>9.1999999999999993</v>
      </c>
      <c r="O8" s="73">
        <v>34.799999999999997</v>
      </c>
      <c r="P8" s="73">
        <v>0.02</v>
      </c>
      <c r="Q8" s="73">
        <v>69.78</v>
      </c>
      <c r="R8" s="73">
        <v>0</v>
      </c>
      <c r="S8" s="73">
        <v>13.2</v>
      </c>
      <c r="T8" s="73">
        <v>0.8</v>
      </c>
    </row>
    <row r="9" spans="1:20" ht="16.2" hidden="1" thickBot="1" x14ac:dyDescent="0.35">
      <c r="A9" s="85"/>
      <c r="B9" s="81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16.2" thickBot="1" x14ac:dyDescent="0.35">
      <c r="A10" s="16"/>
      <c r="B10" s="12" t="s">
        <v>59</v>
      </c>
      <c r="C10" s="100">
        <f>SUM(C5:C9)</f>
        <v>553</v>
      </c>
      <c r="D10" s="54">
        <f>SUM(D5:D9)</f>
        <v>20.149999999999999</v>
      </c>
      <c r="E10" s="54">
        <f>SUM(E5:E9)</f>
        <v>20.5</v>
      </c>
      <c r="F10" s="54">
        <f>SUM(F5:F9)</f>
        <v>85.360000000000014</v>
      </c>
      <c r="G10" s="54">
        <f>SUM(G5:G9)</f>
        <v>607.05999999999995</v>
      </c>
      <c r="H10" s="54">
        <f t="shared" ref="H10:T10" si="0">SUM(H5:H9)</f>
        <v>0.28000000000000003</v>
      </c>
      <c r="I10" s="54">
        <f t="shared" si="0"/>
        <v>0.89</v>
      </c>
      <c r="J10" s="54">
        <f t="shared" si="0"/>
        <v>130</v>
      </c>
      <c r="K10" s="54">
        <f t="shared" si="0"/>
        <v>0.22</v>
      </c>
      <c r="L10" s="54">
        <f t="shared" si="0"/>
        <v>2.8000000000000003</v>
      </c>
      <c r="M10" s="54">
        <f t="shared" si="0"/>
        <v>0.18</v>
      </c>
      <c r="N10" s="54">
        <f t="shared" si="0"/>
        <v>262.33</v>
      </c>
      <c r="O10" s="54">
        <f t="shared" si="0"/>
        <v>305.48</v>
      </c>
      <c r="P10" s="54">
        <f t="shared" si="0"/>
        <v>2.5000000000000001E-2</v>
      </c>
      <c r="Q10" s="54">
        <f t="shared" si="0"/>
        <v>290.02999999999997</v>
      </c>
      <c r="R10" s="54">
        <f t="shared" si="0"/>
        <v>0</v>
      </c>
      <c r="S10" s="54">
        <f t="shared" si="0"/>
        <v>60.509999999999991</v>
      </c>
      <c r="T10" s="54">
        <f t="shared" si="0"/>
        <v>3.3499999999999996</v>
      </c>
    </row>
    <row r="11" spans="1:20" ht="16.2" thickBot="1" x14ac:dyDescent="0.35">
      <c r="A11" s="16"/>
      <c r="B11" s="11" t="s">
        <v>60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7" thickBot="1" x14ac:dyDescent="0.35">
      <c r="A12" s="103" t="s">
        <v>73</v>
      </c>
      <c r="B12" s="104" t="s">
        <v>26</v>
      </c>
      <c r="C12" s="105">
        <v>300</v>
      </c>
      <c r="D12" s="101">
        <v>4.8600000000000003</v>
      </c>
      <c r="E12" s="101">
        <v>7.25</v>
      </c>
      <c r="F12" s="101">
        <v>18.53</v>
      </c>
      <c r="G12" s="101">
        <v>158.81</v>
      </c>
      <c r="H12" s="101">
        <v>0.11</v>
      </c>
      <c r="I12" s="101">
        <v>9.9</v>
      </c>
      <c r="J12" s="101">
        <v>0</v>
      </c>
      <c r="K12" s="101">
        <v>0.03</v>
      </c>
      <c r="L12" s="101">
        <v>1.3</v>
      </c>
      <c r="M12" s="101">
        <v>0.06</v>
      </c>
      <c r="N12" s="101">
        <v>32.04</v>
      </c>
      <c r="O12" s="101">
        <v>67.16</v>
      </c>
      <c r="P12" s="101">
        <v>0</v>
      </c>
      <c r="Q12" s="101">
        <v>557</v>
      </c>
      <c r="R12" s="101">
        <v>0</v>
      </c>
      <c r="S12" s="101">
        <v>27.24</v>
      </c>
      <c r="T12" s="101">
        <v>0.9</v>
      </c>
    </row>
    <row r="13" spans="1:20" ht="28.2" thickBot="1" x14ac:dyDescent="0.35">
      <c r="A13" s="85" t="s">
        <v>68</v>
      </c>
      <c r="B13" s="87" t="s">
        <v>41</v>
      </c>
      <c r="C13" s="73">
        <v>100</v>
      </c>
      <c r="D13" s="73">
        <v>11.48</v>
      </c>
      <c r="E13" s="73">
        <v>12.17</v>
      </c>
      <c r="F13" s="73">
        <v>19.8</v>
      </c>
      <c r="G13" s="73">
        <v>234.65</v>
      </c>
      <c r="H13" s="73">
        <v>0.06</v>
      </c>
      <c r="I13" s="73">
        <v>0.45</v>
      </c>
      <c r="J13" s="73">
        <v>37.1</v>
      </c>
      <c r="K13" s="73">
        <v>0</v>
      </c>
      <c r="L13" s="73">
        <v>0.75</v>
      </c>
      <c r="M13" s="73">
        <v>0.1</v>
      </c>
      <c r="N13" s="73">
        <v>87.43</v>
      </c>
      <c r="O13" s="73">
        <v>72.16</v>
      </c>
      <c r="P13" s="73">
        <v>0.01</v>
      </c>
      <c r="Q13" s="94">
        <v>114.67</v>
      </c>
      <c r="R13" s="73">
        <v>0</v>
      </c>
      <c r="S13" s="73">
        <v>22.08</v>
      </c>
      <c r="T13" s="73">
        <v>0.92</v>
      </c>
    </row>
    <row r="14" spans="1:20" ht="28.2" thickBot="1" x14ac:dyDescent="0.35">
      <c r="A14" s="85" t="s">
        <v>42</v>
      </c>
      <c r="B14" s="87" t="s">
        <v>43</v>
      </c>
      <c r="C14" s="73">
        <v>180</v>
      </c>
      <c r="D14" s="102">
        <v>8.4</v>
      </c>
      <c r="E14" s="102">
        <v>9</v>
      </c>
      <c r="F14" s="102">
        <v>39.799999999999997</v>
      </c>
      <c r="G14" s="102">
        <v>273.8</v>
      </c>
      <c r="H14" s="73">
        <v>6.8000000000000005E-2</v>
      </c>
      <c r="I14" s="73">
        <v>0</v>
      </c>
      <c r="J14" s="73">
        <v>34</v>
      </c>
      <c r="K14" s="73">
        <v>0.62</v>
      </c>
      <c r="L14" s="73">
        <v>0.9</v>
      </c>
      <c r="M14" s="73">
        <v>0.03</v>
      </c>
      <c r="N14" s="73">
        <v>116.39</v>
      </c>
      <c r="O14" s="73">
        <v>101.4</v>
      </c>
      <c r="P14" s="73">
        <v>0.02</v>
      </c>
      <c r="Q14" s="73">
        <v>44.4</v>
      </c>
      <c r="R14" s="73">
        <v>0</v>
      </c>
      <c r="S14" s="73">
        <v>15.37</v>
      </c>
      <c r="T14" s="73">
        <v>0.85</v>
      </c>
    </row>
    <row r="15" spans="1:20" ht="24.6" thickBot="1" x14ac:dyDescent="0.35">
      <c r="A15" s="71" t="s">
        <v>66</v>
      </c>
      <c r="B15" s="81" t="s">
        <v>34</v>
      </c>
      <c r="C15" s="73">
        <v>215</v>
      </c>
      <c r="D15" s="101">
        <v>0.08</v>
      </c>
      <c r="E15" s="101">
        <v>0.02</v>
      </c>
      <c r="F15" s="101">
        <v>16</v>
      </c>
      <c r="G15" s="101">
        <v>65.03</v>
      </c>
      <c r="H15" s="101">
        <v>0</v>
      </c>
      <c r="I15" s="101">
        <v>0.03</v>
      </c>
      <c r="J15" s="101">
        <v>0</v>
      </c>
      <c r="K15" s="101"/>
      <c r="L15" s="101"/>
      <c r="M15" s="101">
        <v>0</v>
      </c>
      <c r="N15" s="101">
        <v>11.93</v>
      </c>
      <c r="O15" s="101">
        <v>3.01</v>
      </c>
      <c r="P15" s="101"/>
      <c r="Q15" s="101">
        <v>9.25</v>
      </c>
      <c r="R15" s="101"/>
      <c r="S15" s="101">
        <v>1.51</v>
      </c>
      <c r="T15" s="101">
        <v>0.3</v>
      </c>
    </row>
    <row r="16" spans="1:20" ht="15.75" customHeight="1" thickBot="1" x14ac:dyDescent="0.35">
      <c r="A16" s="83" t="s">
        <v>25</v>
      </c>
      <c r="B16" s="84" t="s">
        <v>15</v>
      </c>
      <c r="C16" s="82">
        <v>30</v>
      </c>
      <c r="D16" s="73">
        <v>1.98</v>
      </c>
      <c r="E16" s="73">
        <v>0.36</v>
      </c>
      <c r="F16" s="73">
        <v>11.88</v>
      </c>
      <c r="G16" s="73">
        <v>58.68</v>
      </c>
      <c r="H16" s="73">
        <v>3.5000000000000003E-2</v>
      </c>
      <c r="I16" s="73">
        <v>0</v>
      </c>
      <c r="J16" s="73">
        <v>0</v>
      </c>
      <c r="K16" s="73">
        <v>0.35</v>
      </c>
      <c r="L16" s="73">
        <v>0.04</v>
      </c>
      <c r="M16" s="73">
        <v>0</v>
      </c>
      <c r="N16" s="73">
        <v>5.8</v>
      </c>
      <c r="O16" s="73">
        <v>30</v>
      </c>
      <c r="P16" s="73">
        <v>0</v>
      </c>
      <c r="Q16" s="73">
        <v>2</v>
      </c>
      <c r="R16" s="73">
        <v>0</v>
      </c>
      <c r="S16" s="73">
        <v>9.6</v>
      </c>
      <c r="T16" s="73">
        <v>0.5</v>
      </c>
    </row>
    <row r="17" spans="1:20" ht="16.2" hidden="1" thickBot="1" x14ac:dyDescent="0.35">
      <c r="A17" s="83" t="s">
        <v>25</v>
      </c>
      <c r="B17" s="84" t="s">
        <v>14</v>
      </c>
      <c r="C17" s="73">
        <v>20</v>
      </c>
      <c r="D17" s="73">
        <v>1.77</v>
      </c>
      <c r="E17" s="73">
        <v>0.16</v>
      </c>
      <c r="F17" s="73">
        <v>9.84</v>
      </c>
      <c r="G17" s="73">
        <v>47.88</v>
      </c>
      <c r="H17" s="73">
        <v>3.5000000000000003E-2</v>
      </c>
      <c r="I17" s="73">
        <v>0</v>
      </c>
      <c r="J17" s="73">
        <v>0</v>
      </c>
      <c r="K17" s="73">
        <v>0</v>
      </c>
      <c r="L17" s="73">
        <v>0.3</v>
      </c>
      <c r="M17" s="73">
        <v>0</v>
      </c>
      <c r="N17" s="73">
        <v>4.5999999999999996</v>
      </c>
      <c r="O17" s="73">
        <v>17.399999999999999</v>
      </c>
      <c r="P17" s="73">
        <v>0.01</v>
      </c>
      <c r="Q17" s="73">
        <v>34.89</v>
      </c>
      <c r="R17" s="73">
        <v>0</v>
      </c>
      <c r="S17" s="73">
        <v>6.6</v>
      </c>
      <c r="T17" s="73">
        <v>0.4</v>
      </c>
    </row>
    <row r="18" spans="1:20" ht="16.2" thickBot="1" x14ac:dyDescent="0.35">
      <c r="A18" s="83" t="s">
        <v>25</v>
      </c>
      <c r="B18" s="84" t="s">
        <v>14</v>
      </c>
      <c r="C18" s="73">
        <v>20</v>
      </c>
      <c r="D18" s="73">
        <v>1.77</v>
      </c>
      <c r="E18" s="73">
        <v>0.16</v>
      </c>
      <c r="F18" s="73">
        <v>9.84</v>
      </c>
      <c r="G18" s="73">
        <v>47.88</v>
      </c>
      <c r="H18" s="73">
        <v>3.5000000000000003E-2</v>
      </c>
      <c r="I18" s="73">
        <v>0</v>
      </c>
      <c r="J18" s="73">
        <v>0</v>
      </c>
      <c r="K18" s="73">
        <v>0</v>
      </c>
      <c r="L18" s="73">
        <v>0.3</v>
      </c>
      <c r="M18" s="73">
        <v>0</v>
      </c>
      <c r="N18" s="73">
        <v>4.5999999999999996</v>
      </c>
      <c r="O18" s="73">
        <v>17.399999999999999</v>
      </c>
      <c r="P18" s="73">
        <v>0.01</v>
      </c>
      <c r="Q18" s="73">
        <v>34.89</v>
      </c>
      <c r="R18" s="73">
        <v>0</v>
      </c>
      <c r="S18" s="73">
        <v>6.6</v>
      </c>
      <c r="T18" s="73">
        <v>0.4</v>
      </c>
    </row>
    <row r="19" spans="1:20" ht="16.2" thickBot="1" x14ac:dyDescent="0.35">
      <c r="A19" s="16"/>
      <c r="B19" s="12" t="s">
        <v>61</v>
      </c>
      <c r="C19" s="44">
        <f>C12+C13+C14+C15+C16+C17</f>
        <v>845</v>
      </c>
      <c r="D19" s="44">
        <f t="shared" ref="D19:T19" si="1">D12+D13+D14+D15+D16+D17</f>
        <v>28.57</v>
      </c>
      <c r="E19" s="44">
        <f t="shared" si="1"/>
        <v>28.96</v>
      </c>
      <c r="F19" s="44">
        <f t="shared" si="1"/>
        <v>115.85</v>
      </c>
      <c r="G19" s="44">
        <f t="shared" si="1"/>
        <v>838.84999999999991</v>
      </c>
      <c r="H19" s="44">
        <f t="shared" si="1"/>
        <v>0.30800000000000005</v>
      </c>
      <c r="I19" s="44">
        <f t="shared" si="1"/>
        <v>10.379999999999999</v>
      </c>
      <c r="J19" s="44">
        <f t="shared" si="1"/>
        <v>71.099999999999994</v>
      </c>
      <c r="K19" s="44">
        <f t="shared" si="1"/>
        <v>1</v>
      </c>
      <c r="L19" s="44">
        <f t="shared" si="1"/>
        <v>3.2899999999999996</v>
      </c>
      <c r="M19" s="44">
        <f t="shared" si="1"/>
        <v>0.19</v>
      </c>
      <c r="N19" s="44">
        <f t="shared" si="1"/>
        <v>258.19000000000005</v>
      </c>
      <c r="O19" s="44">
        <f t="shared" si="1"/>
        <v>291.13</v>
      </c>
      <c r="P19" s="44">
        <f t="shared" si="1"/>
        <v>0.04</v>
      </c>
      <c r="Q19" s="44">
        <f t="shared" si="1"/>
        <v>762.20999999999992</v>
      </c>
      <c r="R19" s="44">
        <f t="shared" si="1"/>
        <v>0</v>
      </c>
      <c r="S19" s="44">
        <f t="shared" si="1"/>
        <v>82.399999999999991</v>
      </c>
      <c r="T19" s="44">
        <f t="shared" si="1"/>
        <v>3.8699999999999997</v>
      </c>
    </row>
    <row r="20" spans="1:20" ht="1.5" hidden="1" customHeight="1" thickBot="1" x14ac:dyDescent="0.35">
      <c r="A20" s="16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6.2" hidden="1" thickBot="1" x14ac:dyDescent="0.35">
      <c r="A21" s="80"/>
      <c r="B21" s="90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25.5" hidden="1" customHeight="1" thickBot="1" x14ac:dyDescent="0.35">
      <c r="A22" s="80"/>
      <c r="B22" s="8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 hidden="1" customHeight="1" thickBot="1" x14ac:dyDescent="0.35">
      <c r="A23" s="16"/>
      <c r="B23" s="1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18" thickBot="1" x14ac:dyDescent="0.35">
      <c r="A24" s="29"/>
      <c r="B24" s="63" t="s">
        <v>63</v>
      </c>
      <c r="C24" s="11"/>
      <c r="D24" s="66">
        <f>D10+D19+D23</f>
        <v>48.72</v>
      </c>
      <c r="E24" s="66">
        <f t="shared" ref="E24:T24" si="2">E10+E19+E23</f>
        <v>49.46</v>
      </c>
      <c r="F24" s="66">
        <f t="shared" si="2"/>
        <v>201.21</v>
      </c>
      <c r="G24" s="66">
        <f t="shared" si="2"/>
        <v>1445.9099999999999</v>
      </c>
      <c r="H24" s="66">
        <f t="shared" si="2"/>
        <v>0.58800000000000008</v>
      </c>
      <c r="I24" s="66">
        <f t="shared" si="2"/>
        <v>11.27</v>
      </c>
      <c r="J24" s="66">
        <f t="shared" si="2"/>
        <v>201.1</v>
      </c>
      <c r="K24" s="66">
        <f t="shared" si="2"/>
        <v>1.22</v>
      </c>
      <c r="L24" s="66">
        <f t="shared" si="2"/>
        <v>6.09</v>
      </c>
      <c r="M24" s="66">
        <f t="shared" si="2"/>
        <v>0.37</v>
      </c>
      <c r="N24" s="66">
        <f t="shared" si="2"/>
        <v>520.52</v>
      </c>
      <c r="O24" s="66">
        <f t="shared" si="2"/>
        <v>596.61</v>
      </c>
      <c r="P24" s="66">
        <f t="shared" si="2"/>
        <v>6.5000000000000002E-2</v>
      </c>
      <c r="Q24" s="106">
        <f t="shared" si="2"/>
        <v>1052.2399999999998</v>
      </c>
      <c r="R24" s="66">
        <f t="shared" si="2"/>
        <v>0</v>
      </c>
      <c r="S24" s="66">
        <f t="shared" si="2"/>
        <v>142.90999999999997</v>
      </c>
      <c r="T24" s="66">
        <f t="shared" si="2"/>
        <v>7.2199999999999989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A16" sqref="A16:T16"/>
    </sheetView>
  </sheetViews>
  <sheetFormatPr defaultColWidth="9.109375" defaultRowHeight="14.4" x14ac:dyDescent="0.3"/>
  <cols>
    <col min="1" max="1" width="6.21875" style="3" customWidth="1"/>
    <col min="2" max="2" width="28.88671875" style="3" customWidth="1"/>
    <col min="3" max="6" width="9.109375" style="3"/>
    <col min="7" max="7" width="10.109375" style="3" customWidth="1"/>
    <col min="8" max="8" width="6.88671875" style="3" customWidth="1"/>
    <col min="9" max="9" width="6.77734375" style="3" customWidth="1"/>
    <col min="10" max="10" width="6.33203125" style="3" customWidth="1"/>
    <col min="11" max="11" width="5.21875" style="3" customWidth="1"/>
    <col min="12" max="12" width="6.77734375" style="3" customWidth="1"/>
    <col min="13" max="13" width="7" style="3" customWidth="1"/>
    <col min="14" max="14" width="6.6640625" style="3" customWidth="1"/>
    <col min="15" max="15" width="6.88671875" style="3" customWidth="1"/>
    <col min="16" max="17" width="5.88671875" style="3" customWidth="1"/>
    <col min="18" max="18" width="4.77734375" style="3" customWidth="1"/>
    <col min="19" max="19" width="5.21875" style="3" customWidth="1"/>
    <col min="20" max="20" width="5.6640625" style="3" customWidth="1"/>
    <col min="21" max="16384" width="9.109375" style="3"/>
  </cols>
  <sheetData>
    <row r="1" spans="1:20" ht="15.75" customHeight="1" thickBot="1" x14ac:dyDescent="0.35">
      <c r="A1" s="128" t="s">
        <v>17</v>
      </c>
      <c r="B1" s="131" t="s">
        <v>113</v>
      </c>
      <c r="C1" s="128" t="s">
        <v>0</v>
      </c>
      <c r="D1" s="137" t="s">
        <v>16</v>
      </c>
      <c r="E1" s="138"/>
      <c r="F1" s="139"/>
      <c r="G1" s="152" t="s">
        <v>1</v>
      </c>
      <c r="H1" s="157" t="s">
        <v>2</v>
      </c>
      <c r="I1" s="158"/>
      <c r="J1" s="158"/>
      <c r="K1" s="158"/>
      <c r="L1" s="158"/>
      <c r="M1" s="159"/>
      <c r="N1" s="157" t="s">
        <v>3</v>
      </c>
      <c r="O1" s="158"/>
      <c r="P1" s="158"/>
      <c r="Q1" s="158"/>
      <c r="R1" s="158"/>
      <c r="S1" s="158"/>
      <c r="T1" s="159"/>
    </row>
    <row r="2" spans="1:20" ht="16.2" thickBot="1" x14ac:dyDescent="0.35">
      <c r="A2" s="129"/>
      <c r="B2" s="132"/>
      <c r="C2" s="155"/>
      <c r="D2" s="140"/>
      <c r="E2" s="141"/>
      <c r="F2" s="142"/>
      <c r="G2" s="153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23.25" customHeight="1" thickBot="1" x14ac:dyDescent="0.35">
      <c r="A3" s="130"/>
      <c r="B3" s="133"/>
      <c r="C3" s="156"/>
      <c r="D3" s="41" t="s">
        <v>11</v>
      </c>
      <c r="E3" s="41" t="s">
        <v>12</v>
      </c>
      <c r="F3" s="41" t="s">
        <v>13</v>
      </c>
      <c r="G3" s="154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4.25" customHeight="1" thickBot="1" x14ac:dyDescent="0.35">
      <c r="A4" s="37"/>
      <c r="B4" s="38" t="s">
        <v>58</v>
      </c>
      <c r="C4" s="39"/>
      <c r="D4" s="39"/>
      <c r="E4" s="39"/>
      <c r="F4" s="39"/>
      <c r="G4" s="4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0.75" hidden="1" customHeight="1" thickBot="1" x14ac:dyDescent="0.35">
      <c r="A5" s="45"/>
      <c r="B5" s="48"/>
      <c r="C5" s="42"/>
      <c r="D5" s="42"/>
      <c r="E5" s="42"/>
      <c r="F5" s="4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24.6" thickBot="1" x14ac:dyDescent="0.35">
      <c r="A6" s="71" t="s">
        <v>65</v>
      </c>
      <c r="B6" s="81" t="s">
        <v>39</v>
      </c>
      <c r="C6" s="73">
        <v>110</v>
      </c>
      <c r="D6" s="73">
        <v>8.4</v>
      </c>
      <c r="E6" s="73">
        <v>10.5</v>
      </c>
      <c r="F6" s="73">
        <v>11</v>
      </c>
      <c r="G6" s="73">
        <v>172.1</v>
      </c>
      <c r="H6" s="73">
        <v>0.1</v>
      </c>
      <c r="I6" s="73">
        <v>0.74</v>
      </c>
      <c r="J6" s="73">
        <v>18.64</v>
      </c>
      <c r="K6" s="73">
        <v>0</v>
      </c>
      <c r="L6" s="73">
        <v>0.98</v>
      </c>
      <c r="M6" s="73">
        <v>0</v>
      </c>
      <c r="N6" s="73">
        <v>24</v>
      </c>
      <c r="O6" s="73">
        <v>72</v>
      </c>
      <c r="P6" s="73">
        <v>1.2999999999999999E-3</v>
      </c>
      <c r="Q6" s="73">
        <v>94</v>
      </c>
      <c r="R6" s="73">
        <v>0.03</v>
      </c>
      <c r="S6" s="73">
        <v>16.22</v>
      </c>
      <c r="T6" s="73">
        <v>0.6</v>
      </c>
    </row>
    <row r="7" spans="1:20" ht="21" thickBot="1" x14ac:dyDescent="0.35">
      <c r="A7" s="80" t="s">
        <v>48</v>
      </c>
      <c r="B7" s="87" t="s">
        <v>49</v>
      </c>
      <c r="C7" s="73">
        <v>200</v>
      </c>
      <c r="D7" s="73">
        <v>10</v>
      </c>
      <c r="E7" s="73">
        <v>11.47</v>
      </c>
      <c r="F7" s="73">
        <v>52</v>
      </c>
      <c r="G7" s="73">
        <v>351.23</v>
      </c>
      <c r="H7" s="73">
        <v>0.1</v>
      </c>
      <c r="I7" s="73">
        <v>0.08</v>
      </c>
      <c r="J7" s="73">
        <v>20</v>
      </c>
      <c r="K7" s="73">
        <v>0.3</v>
      </c>
      <c r="L7" s="73">
        <v>1</v>
      </c>
      <c r="M7" s="73">
        <v>0.2</v>
      </c>
      <c r="N7" s="73">
        <v>73.099999999999994</v>
      </c>
      <c r="O7" s="73">
        <v>67</v>
      </c>
      <c r="P7" s="73">
        <v>0</v>
      </c>
      <c r="Q7" s="73">
        <v>56</v>
      </c>
      <c r="R7" s="73">
        <v>0</v>
      </c>
      <c r="S7" s="73">
        <v>12</v>
      </c>
      <c r="T7" s="73">
        <v>0.7</v>
      </c>
    </row>
    <row r="8" spans="1:20" ht="24.6" thickBot="1" x14ac:dyDescent="0.35">
      <c r="A8" s="71" t="s">
        <v>66</v>
      </c>
      <c r="B8" s="81" t="s">
        <v>34</v>
      </c>
      <c r="C8" s="73">
        <v>215</v>
      </c>
      <c r="D8" s="101">
        <v>0.08</v>
      </c>
      <c r="E8" s="101">
        <v>0.02</v>
      </c>
      <c r="F8" s="101">
        <v>16</v>
      </c>
      <c r="G8" s="101">
        <v>65.03</v>
      </c>
      <c r="H8" s="101">
        <v>0</v>
      </c>
      <c r="I8" s="101">
        <v>0.03</v>
      </c>
      <c r="J8" s="101">
        <v>0</v>
      </c>
      <c r="K8" s="101"/>
      <c r="L8" s="101"/>
      <c r="M8" s="101">
        <v>0</v>
      </c>
      <c r="N8" s="101">
        <v>11.93</v>
      </c>
      <c r="O8" s="101">
        <v>3.01</v>
      </c>
      <c r="P8" s="101"/>
      <c r="Q8" s="101">
        <v>9.25</v>
      </c>
      <c r="R8" s="101"/>
      <c r="S8" s="101">
        <v>1.51</v>
      </c>
      <c r="T8" s="101">
        <v>0.3</v>
      </c>
    </row>
    <row r="9" spans="1:20" ht="16.2" thickBot="1" x14ac:dyDescent="0.35">
      <c r="A9" s="83" t="s">
        <v>25</v>
      </c>
      <c r="B9" s="84" t="s">
        <v>15</v>
      </c>
      <c r="C9" s="82">
        <v>30</v>
      </c>
      <c r="D9" s="73">
        <v>1.98</v>
      </c>
      <c r="E9" s="73">
        <v>0.36</v>
      </c>
      <c r="F9" s="73">
        <v>11.88</v>
      </c>
      <c r="G9" s="73">
        <v>58.68</v>
      </c>
      <c r="H9" s="73">
        <v>3.5000000000000003E-2</v>
      </c>
      <c r="I9" s="73">
        <v>0</v>
      </c>
      <c r="J9" s="73">
        <v>0</v>
      </c>
      <c r="K9" s="73">
        <v>0.35</v>
      </c>
      <c r="L9" s="73">
        <v>0.04</v>
      </c>
      <c r="M9" s="73">
        <v>0</v>
      </c>
      <c r="N9" s="73">
        <v>5.8</v>
      </c>
      <c r="O9" s="73">
        <v>30</v>
      </c>
      <c r="P9" s="73">
        <v>0</v>
      </c>
      <c r="Q9" s="73">
        <v>2</v>
      </c>
      <c r="R9" s="73">
        <v>0</v>
      </c>
      <c r="S9" s="73">
        <v>9.6</v>
      </c>
      <c r="T9" s="73">
        <v>0.5</v>
      </c>
    </row>
    <row r="10" spans="1:20" ht="15.75" customHeight="1" thickBot="1" x14ac:dyDescent="0.35">
      <c r="A10" s="16"/>
      <c r="B10" s="12" t="s">
        <v>59</v>
      </c>
      <c r="C10" s="43">
        <f>C5+C6+C7+C8+C9</f>
        <v>555</v>
      </c>
      <c r="D10" s="43">
        <f t="shared" ref="D10:T10" si="0">D5+D6+D7+D8+D9</f>
        <v>20.459999999999997</v>
      </c>
      <c r="E10" s="43">
        <f t="shared" si="0"/>
        <v>22.349999999999998</v>
      </c>
      <c r="F10" s="43">
        <f t="shared" si="0"/>
        <v>90.88</v>
      </c>
      <c r="G10" s="43">
        <f t="shared" si="0"/>
        <v>647.04</v>
      </c>
      <c r="H10" s="43">
        <f t="shared" si="0"/>
        <v>0.23500000000000001</v>
      </c>
      <c r="I10" s="43">
        <f t="shared" si="0"/>
        <v>0.85</v>
      </c>
      <c r="J10" s="43">
        <f t="shared" si="0"/>
        <v>38.64</v>
      </c>
      <c r="K10" s="43">
        <f t="shared" si="0"/>
        <v>0.64999999999999991</v>
      </c>
      <c r="L10" s="43">
        <f t="shared" si="0"/>
        <v>2.02</v>
      </c>
      <c r="M10" s="43">
        <f t="shared" si="0"/>
        <v>0.2</v>
      </c>
      <c r="N10" s="43">
        <f t="shared" si="0"/>
        <v>114.83</v>
      </c>
      <c r="O10" s="43">
        <f t="shared" si="0"/>
        <v>172.01</v>
      </c>
      <c r="P10" s="43">
        <f t="shared" si="0"/>
        <v>1.2999999999999999E-3</v>
      </c>
      <c r="Q10" s="43">
        <f t="shared" si="0"/>
        <v>161.25</v>
      </c>
      <c r="R10" s="43">
        <f t="shared" si="0"/>
        <v>0.03</v>
      </c>
      <c r="S10" s="43">
        <f t="shared" si="0"/>
        <v>39.33</v>
      </c>
      <c r="T10" s="43">
        <f t="shared" si="0"/>
        <v>2.0999999999999996</v>
      </c>
    </row>
    <row r="11" spans="1:20" ht="15" customHeight="1" thickBot="1" x14ac:dyDescent="0.35">
      <c r="A11" s="16"/>
      <c r="B11" s="26" t="s">
        <v>62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0.75" hidden="1" customHeight="1" thickBot="1" x14ac:dyDescent="0.35">
      <c r="A12" s="71"/>
      <c r="B12" s="72"/>
      <c r="C12" s="73"/>
      <c r="D12" s="73"/>
      <c r="E12" s="73"/>
      <c r="F12" s="74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31.8" thickBot="1" x14ac:dyDescent="0.35">
      <c r="A13" s="107" t="s">
        <v>30</v>
      </c>
      <c r="B13" s="108" t="s">
        <v>31</v>
      </c>
      <c r="C13" s="101">
        <v>300</v>
      </c>
      <c r="D13" s="101">
        <v>6.21</v>
      </c>
      <c r="E13" s="101">
        <v>4.9000000000000004</v>
      </c>
      <c r="F13" s="101">
        <v>34</v>
      </c>
      <c r="G13" s="101">
        <v>201.66</v>
      </c>
      <c r="H13" s="101">
        <v>0.13</v>
      </c>
      <c r="I13" s="101">
        <v>9.9</v>
      </c>
      <c r="J13" s="101">
        <v>0</v>
      </c>
      <c r="K13" s="101"/>
      <c r="L13" s="101"/>
      <c r="M13" s="101">
        <v>7.0000000000000007E-2</v>
      </c>
      <c r="N13" s="101">
        <v>35.04</v>
      </c>
      <c r="O13" s="101">
        <v>81.08</v>
      </c>
      <c r="P13" s="101">
        <v>0.01</v>
      </c>
      <c r="Q13" s="101">
        <v>577.70000000000005</v>
      </c>
      <c r="R13" s="101">
        <v>0</v>
      </c>
      <c r="S13" s="101">
        <v>32.76</v>
      </c>
      <c r="T13" s="101">
        <v>1.3</v>
      </c>
    </row>
    <row r="14" spans="1:20" ht="31.8" thickBot="1" x14ac:dyDescent="0.35">
      <c r="A14" s="71" t="s">
        <v>27</v>
      </c>
      <c r="B14" s="81" t="s">
        <v>40</v>
      </c>
      <c r="C14" s="73">
        <v>100</v>
      </c>
      <c r="D14" s="73">
        <v>11.61</v>
      </c>
      <c r="E14" s="73">
        <v>8.5</v>
      </c>
      <c r="F14" s="73">
        <v>16.22</v>
      </c>
      <c r="G14" s="73">
        <v>187.82</v>
      </c>
      <c r="H14" s="73">
        <v>0.09</v>
      </c>
      <c r="I14" s="73">
        <v>3.25</v>
      </c>
      <c r="J14" s="73">
        <v>0</v>
      </c>
      <c r="K14" s="73">
        <v>0</v>
      </c>
      <c r="L14" s="73">
        <v>1.4</v>
      </c>
      <c r="M14" s="73">
        <v>0.02</v>
      </c>
      <c r="N14" s="73">
        <v>168</v>
      </c>
      <c r="O14" s="73">
        <v>124.7</v>
      </c>
      <c r="P14" s="73">
        <v>0</v>
      </c>
      <c r="Q14" s="73">
        <v>107.1</v>
      </c>
      <c r="R14" s="73">
        <v>0</v>
      </c>
      <c r="S14" s="73">
        <v>23</v>
      </c>
      <c r="T14" s="73">
        <v>0.9</v>
      </c>
    </row>
    <row r="15" spans="1:20" ht="24.6" thickBot="1" x14ac:dyDescent="0.35">
      <c r="A15" s="71" t="s">
        <v>28</v>
      </c>
      <c r="B15" s="81" t="s">
        <v>29</v>
      </c>
      <c r="C15" s="73">
        <v>200</v>
      </c>
      <c r="D15" s="73">
        <v>7.13</v>
      </c>
      <c r="E15" s="73">
        <v>14</v>
      </c>
      <c r="F15" s="73">
        <v>44</v>
      </c>
      <c r="G15" s="73">
        <v>330.52</v>
      </c>
      <c r="H15" s="73">
        <v>0.03</v>
      </c>
      <c r="I15" s="73">
        <v>1.4</v>
      </c>
      <c r="J15" s="73">
        <v>16</v>
      </c>
      <c r="K15" s="73">
        <v>0.4</v>
      </c>
      <c r="L15" s="73">
        <v>1.1000000000000001</v>
      </c>
      <c r="M15" s="73">
        <v>0</v>
      </c>
      <c r="N15" s="73">
        <v>102.9</v>
      </c>
      <c r="O15" s="73">
        <v>64.599999999999994</v>
      </c>
      <c r="P15" s="73">
        <v>0</v>
      </c>
      <c r="Q15" s="73">
        <v>84.3</v>
      </c>
      <c r="R15" s="73">
        <v>0</v>
      </c>
      <c r="S15" s="73">
        <v>16.100000000000001</v>
      </c>
      <c r="T15" s="73">
        <v>0.4</v>
      </c>
    </row>
    <row r="16" spans="1:20" ht="24.6" thickBot="1" x14ac:dyDescent="0.35">
      <c r="A16" s="71" t="s">
        <v>66</v>
      </c>
      <c r="B16" s="81" t="s">
        <v>34</v>
      </c>
      <c r="C16" s="73">
        <v>215</v>
      </c>
      <c r="D16" s="101">
        <v>0.08</v>
      </c>
      <c r="E16" s="101">
        <v>0.02</v>
      </c>
      <c r="F16" s="101">
        <v>16</v>
      </c>
      <c r="G16" s="101">
        <v>65.03</v>
      </c>
      <c r="H16" s="101">
        <v>0</v>
      </c>
      <c r="I16" s="101">
        <v>0.03</v>
      </c>
      <c r="J16" s="101">
        <v>0</v>
      </c>
      <c r="K16" s="101"/>
      <c r="L16" s="101"/>
      <c r="M16" s="101">
        <v>0</v>
      </c>
      <c r="N16" s="101">
        <v>11.93</v>
      </c>
      <c r="O16" s="101">
        <v>3.01</v>
      </c>
      <c r="P16" s="101"/>
      <c r="Q16" s="101">
        <v>9.25</v>
      </c>
      <c r="R16" s="101"/>
      <c r="S16" s="101">
        <v>1.51</v>
      </c>
      <c r="T16" s="101">
        <v>0.3</v>
      </c>
    </row>
    <row r="17" spans="1:20" ht="17.25" customHeight="1" thickBot="1" x14ac:dyDescent="0.35">
      <c r="A17" s="83" t="s">
        <v>25</v>
      </c>
      <c r="B17" s="84" t="s">
        <v>15</v>
      </c>
      <c r="C17" s="82">
        <v>30</v>
      </c>
      <c r="D17" s="73">
        <v>1.98</v>
      </c>
      <c r="E17" s="73">
        <v>0.36</v>
      </c>
      <c r="F17" s="73">
        <v>11.88</v>
      </c>
      <c r="G17" s="73">
        <v>58.68</v>
      </c>
      <c r="H17" s="73">
        <v>3.5000000000000003E-2</v>
      </c>
      <c r="I17" s="73">
        <v>0</v>
      </c>
      <c r="J17" s="73">
        <v>0</v>
      </c>
      <c r="K17" s="73">
        <v>0.35</v>
      </c>
      <c r="L17" s="73">
        <v>0.04</v>
      </c>
      <c r="M17" s="73">
        <v>0</v>
      </c>
      <c r="N17" s="73">
        <v>5.8</v>
      </c>
      <c r="O17" s="73">
        <v>30</v>
      </c>
      <c r="P17" s="73">
        <v>0</v>
      </c>
      <c r="Q17" s="73">
        <v>2</v>
      </c>
      <c r="R17" s="73">
        <v>0</v>
      </c>
      <c r="S17" s="73">
        <v>9.6</v>
      </c>
      <c r="T17" s="73">
        <v>0.5</v>
      </c>
    </row>
    <row r="18" spans="1:20" ht="20.25" hidden="1" customHeight="1" thickBot="1" x14ac:dyDescent="0.35">
      <c r="A18" s="83"/>
      <c r="B18" s="8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6.2" thickBot="1" x14ac:dyDescent="0.35">
      <c r="A19" s="16"/>
      <c r="B19" s="12" t="s">
        <v>61</v>
      </c>
      <c r="C19" s="44">
        <f>C13+C14+C15+C16+C17+C18</f>
        <v>845</v>
      </c>
      <c r="D19" s="44">
        <f t="shared" ref="D19:T19" si="1">D12+D13+D14+D15+D16+D17+D18</f>
        <v>27.009999999999998</v>
      </c>
      <c r="E19" s="44">
        <f t="shared" si="1"/>
        <v>27.779999999999998</v>
      </c>
      <c r="F19" s="44">
        <f t="shared" si="1"/>
        <v>122.1</v>
      </c>
      <c r="G19" s="44">
        <f t="shared" si="1"/>
        <v>843.70999999999992</v>
      </c>
      <c r="H19" s="44">
        <f t="shared" si="1"/>
        <v>0.28500000000000003</v>
      </c>
      <c r="I19" s="44">
        <f t="shared" si="1"/>
        <v>14.58</v>
      </c>
      <c r="J19" s="44">
        <f t="shared" si="1"/>
        <v>16</v>
      </c>
      <c r="K19" s="44">
        <f t="shared" si="1"/>
        <v>0.75</v>
      </c>
      <c r="L19" s="44">
        <f t="shared" si="1"/>
        <v>2.54</v>
      </c>
      <c r="M19" s="44">
        <f t="shared" si="1"/>
        <v>9.0000000000000011E-2</v>
      </c>
      <c r="N19" s="44">
        <f t="shared" si="1"/>
        <v>323.67</v>
      </c>
      <c r="O19" s="44">
        <f t="shared" si="1"/>
        <v>303.39</v>
      </c>
      <c r="P19" s="44">
        <f t="shared" si="1"/>
        <v>0.01</v>
      </c>
      <c r="Q19" s="44">
        <f t="shared" si="1"/>
        <v>780.35</v>
      </c>
      <c r="R19" s="44">
        <f t="shared" si="1"/>
        <v>0</v>
      </c>
      <c r="S19" s="44">
        <f t="shared" si="1"/>
        <v>82.97</v>
      </c>
      <c r="T19" s="44">
        <f t="shared" si="1"/>
        <v>3.4</v>
      </c>
    </row>
    <row r="20" spans="1:20" ht="1.5" hidden="1" customHeight="1" thickBot="1" x14ac:dyDescent="0.35">
      <c r="A20" s="16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21" hidden="1" customHeight="1" thickBot="1" x14ac:dyDescent="0.35">
      <c r="A21" s="92"/>
      <c r="B21" s="90"/>
      <c r="C21" s="73"/>
      <c r="D21" s="93"/>
      <c r="E21" s="93"/>
      <c r="F21" s="93"/>
      <c r="G21" s="9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16.2" hidden="1" thickBot="1" x14ac:dyDescent="0.35">
      <c r="A22" s="95"/>
      <c r="B22" s="91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16.2" hidden="1" thickBot="1" x14ac:dyDescent="0.35">
      <c r="A23" s="80"/>
      <c r="B23" s="8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6.2" hidden="1" thickBot="1" x14ac:dyDescent="0.35">
      <c r="A24" s="58"/>
      <c r="B24" s="59"/>
      <c r="C24" s="60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18" thickBot="1" x14ac:dyDescent="0.35">
      <c r="A25" s="61"/>
      <c r="B25" s="64" t="s">
        <v>63</v>
      </c>
      <c r="C25" s="62"/>
      <c r="D25" s="57">
        <f>D10+D19+D24</f>
        <v>47.47</v>
      </c>
      <c r="E25" s="57">
        <f t="shared" ref="E25:T25" si="2">E10+E19+E24</f>
        <v>50.129999999999995</v>
      </c>
      <c r="F25" s="57">
        <f t="shared" si="2"/>
        <v>212.98</v>
      </c>
      <c r="G25" s="57">
        <f t="shared" si="2"/>
        <v>1490.75</v>
      </c>
      <c r="H25" s="57">
        <f t="shared" si="2"/>
        <v>0.52</v>
      </c>
      <c r="I25" s="57">
        <f t="shared" si="2"/>
        <v>15.43</v>
      </c>
      <c r="J25" s="57">
        <f t="shared" si="2"/>
        <v>54.64</v>
      </c>
      <c r="K25" s="57">
        <f t="shared" si="2"/>
        <v>1.4</v>
      </c>
      <c r="L25" s="57">
        <f t="shared" si="2"/>
        <v>4.5600000000000005</v>
      </c>
      <c r="M25" s="57">
        <f t="shared" si="2"/>
        <v>0.29000000000000004</v>
      </c>
      <c r="N25" s="57">
        <f t="shared" si="2"/>
        <v>438.5</v>
      </c>
      <c r="O25" s="57">
        <f t="shared" si="2"/>
        <v>475.4</v>
      </c>
      <c r="P25" s="57">
        <f t="shared" si="2"/>
        <v>1.1300000000000001E-2</v>
      </c>
      <c r="Q25" s="57">
        <f t="shared" si="2"/>
        <v>941.6</v>
      </c>
      <c r="R25" s="57" t="s">
        <v>57</v>
      </c>
      <c r="S25" s="57">
        <f t="shared" si="2"/>
        <v>122.3</v>
      </c>
      <c r="T25" s="57">
        <f t="shared" si="2"/>
        <v>5.5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T11" sqref="T11"/>
    </sheetView>
  </sheetViews>
  <sheetFormatPr defaultRowHeight="14.4" x14ac:dyDescent="0.3"/>
  <cols>
    <col min="1" max="1" width="7.109375" customWidth="1"/>
    <col min="2" max="2" width="29.33203125" customWidth="1"/>
    <col min="3" max="3" width="7.33203125" customWidth="1"/>
    <col min="4" max="5" width="7.21875" customWidth="1"/>
    <col min="6" max="6" width="7" customWidth="1"/>
    <col min="7" max="7" width="8" customWidth="1"/>
    <col min="8" max="8" width="6.6640625" customWidth="1"/>
    <col min="9" max="12" width="6.33203125" customWidth="1"/>
    <col min="13" max="13" width="6.109375" customWidth="1"/>
    <col min="14" max="14" width="6" customWidth="1"/>
    <col min="15" max="15" width="6.109375" customWidth="1"/>
    <col min="16" max="16" width="6.21875" customWidth="1"/>
    <col min="17" max="17" width="6.6640625" customWidth="1"/>
    <col min="18" max="18" width="6.33203125" customWidth="1"/>
    <col min="19" max="19" width="6.77734375" customWidth="1"/>
    <col min="20" max="20" width="6" customWidth="1"/>
  </cols>
  <sheetData>
    <row r="1" spans="1:20" ht="15.75" customHeight="1" thickBot="1" x14ac:dyDescent="0.35">
      <c r="A1" s="128" t="s">
        <v>17</v>
      </c>
      <c r="B1" s="131" t="s">
        <v>117</v>
      </c>
      <c r="C1" s="134" t="s">
        <v>0</v>
      </c>
      <c r="D1" s="137" t="s">
        <v>16</v>
      </c>
      <c r="E1" s="138"/>
      <c r="F1" s="139"/>
      <c r="G1" s="125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26"/>
      <c r="H2" s="143" t="s">
        <v>4</v>
      </c>
      <c r="I2" s="143" t="s">
        <v>5</v>
      </c>
      <c r="J2" s="143" t="s">
        <v>6</v>
      </c>
      <c r="K2" s="21"/>
      <c r="L2" s="120"/>
      <c r="M2" s="143" t="s">
        <v>18</v>
      </c>
      <c r="N2" s="143" t="s">
        <v>7</v>
      </c>
      <c r="O2" s="143" t="s">
        <v>8</v>
      </c>
      <c r="P2" s="120"/>
      <c r="Q2" s="120"/>
      <c r="R2" s="120"/>
      <c r="S2" s="143" t="s">
        <v>9</v>
      </c>
      <c r="T2" s="143" t="s">
        <v>10</v>
      </c>
    </row>
    <row r="3" spans="1:20" ht="16.2" thickBot="1" x14ac:dyDescent="0.35">
      <c r="A3" s="130"/>
      <c r="B3" s="133"/>
      <c r="C3" s="136"/>
      <c r="D3" s="2" t="s">
        <v>11</v>
      </c>
      <c r="E3" s="2" t="s">
        <v>12</v>
      </c>
      <c r="F3" s="2" t="s">
        <v>13</v>
      </c>
      <c r="G3" s="127"/>
      <c r="H3" s="145"/>
      <c r="I3" s="145"/>
      <c r="J3" s="144"/>
      <c r="K3" s="121" t="s">
        <v>19</v>
      </c>
      <c r="L3" s="121" t="s">
        <v>20</v>
      </c>
      <c r="M3" s="145"/>
      <c r="N3" s="144"/>
      <c r="O3" s="145"/>
      <c r="P3" s="121" t="s">
        <v>22</v>
      </c>
      <c r="Q3" s="121" t="s">
        <v>21</v>
      </c>
      <c r="R3" s="121" t="s">
        <v>23</v>
      </c>
      <c r="S3" s="145"/>
      <c r="T3" s="145"/>
    </row>
    <row r="4" spans="1:20" ht="16.8" thickBot="1" x14ac:dyDescent="0.35">
      <c r="A4" s="15"/>
      <c r="B4" s="122" t="s">
        <v>58</v>
      </c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7"/>
    </row>
    <row r="5" spans="1:20" ht="27.75" customHeight="1" thickBot="1" x14ac:dyDescent="0.35">
      <c r="A5" s="85" t="s">
        <v>114</v>
      </c>
      <c r="B5" s="81" t="s">
        <v>115</v>
      </c>
      <c r="C5" s="73">
        <v>110</v>
      </c>
      <c r="D5" s="73">
        <v>8.4499999999999993</v>
      </c>
      <c r="E5" s="73">
        <v>13.5</v>
      </c>
      <c r="F5" s="73">
        <v>21</v>
      </c>
      <c r="G5" s="73">
        <v>239.3</v>
      </c>
      <c r="H5" s="73">
        <v>7.0000000000000007E-2</v>
      </c>
      <c r="I5" s="73">
        <v>0.3</v>
      </c>
      <c r="J5" s="73">
        <v>0</v>
      </c>
      <c r="K5" s="73">
        <v>0.08</v>
      </c>
      <c r="L5" s="73">
        <v>0.4</v>
      </c>
      <c r="M5" s="73">
        <v>0.03</v>
      </c>
      <c r="N5" s="73">
        <v>28.63</v>
      </c>
      <c r="O5" s="73">
        <v>69.540000000000006</v>
      </c>
      <c r="P5" s="73">
        <v>0</v>
      </c>
      <c r="Q5" s="73">
        <v>78.400000000000006</v>
      </c>
      <c r="R5" s="73">
        <v>0</v>
      </c>
      <c r="S5" s="73">
        <v>17.420000000000002</v>
      </c>
      <c r="T5" s="73">
        <v>0.6</v>
      </c>
    </row>
    <row r="6" spans="1:20" ht="24.6" thickBot="1" x14ac:dyDescent="0.35">
      <c r="A6" s="71" t="s">
        <v>66</v>
      </c>
      <c r="B6" s="81" t="s">
        <v>34</v>
      </c>
      <c r="C6" s="73">
        <v>215</v>
      </c>
      <c r="D6" s="101">
        <v>0.08</v>
      </c>
      <c r="E6" s="101">
        <v>0.02</v>
      </c>
      <c r="F6" s="101">
        <v>16</v>
      </c>
      <c r="G6" s="101">
        <v>65.03</v>
      </c>
      <c r="H6" s="101">
        <v>0</v>
      </c>
      <c r="I6" s="101">
        <v>0.03</v>
      </c>
      <c r="J6" s="101">
        <v>0</v>
      </c>
      <c r="K6" s="101"/>
      <c r="L6" s="101"/>
      <c r="M6" s="101">
        <v>0</v>
      </c>
      <c r="N6" s="101">
        <v>11.93</v>
      </c>
      <c r="O6" s="101">
        <v>3.01</v>
      </c>
      <c r="P6" s="101"/>
      <c r="Q6" s="101">
        <v>9.25</v>
      </c>
      <c r="R6" s="101"/>
      <c r="S6" s="101">
        <v>1.51</v>
      </c>
      <c r="T6" s="101">
        <v>0.3</v>
      </c>
    </row>
    <row r="7" spans="1:20" ht="16.2" hidden="1" thickBot="1" x14ac:dyDescent="0.35">
      <c r="A7" s="83"/>
      <c r="B7" s="84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16.2" hidden="1" thickBot="1" x14ac:dyDescent="0.35">
      <c r="A8" s="80"/>
      <c r="B8" s="88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6.2" thickBot="1" x14ac:dyDescent="0.35">
      <c r="A9" s="83" t="s">
        <v>25</v>
      </c>
      <c r="B9" s="84" t="s">
        <v>14</v>
      </c>
      <c r="C9" s="73">
        <v>40</v>
      </c>
      <c r="D9" s="73">
        <v>3.54</v>
      </c>
      <c r="E9" s="73">
        <v>0.32</v>
      </c>
      <c r="F9" s="73">
        <v>19.68</v>
      </c>
      <c r="G9" s="73">
        <v>95.75</v>
      </c>
      <c r="H9" s="73">
        <v>7.0000000000000007E-2</v>
      </c>
      <c r="I9" s="73">
        <v>0</v>
      </c>
      <c r="J9" s="73">
        <v>0</v>
      </c>
      <c r="K9" s="73">
        <v>0</v>
      </c>
      <c r="L9" s="73">
        <v>0.6</v>
      </c>
      <c r="M9" s="73">
        <v>0</v>
      </c>
      <c r="N9" s="73">
        <v>9.1999999999999993</v>
      </c>
      <c r="O9" s="73">
        <v>34.799999999999997</v>
      </c>
      <c r="P9" s="73">
        <v>0.02</v>
      </c>
      <c r="Q9" s="73">
        <v>69.78</v>
      </c>
      <c r="R9" s="73">
        <v>0</v>
      </c>
      <c r="S9" s="73">
        <v>13.2</v>
      </c>
      <c r="T9" s="73">
        <v>0.8</v>
      </c>
    </row>
    <row r="10" spans="1:20" ht="16.2" thickBot="1" x14ac:dyDescent="0.35">
      <c r="A10" s="16"/>
      <c r="B10" s="12" t="s">
        <v>59</v>
      </c>
      <c r="C10" s="44">
        <f t="shared" ref="C10:L10" si="0">C5+C6+C7+C8+C9</f>
        <v>365</v>
      </c>
      <c r="D10" s="44">
        <f t="shared" si="0"/>
        <v>12.07</v>
      </c>
      <c r="E10" s="44">
        <f t="shared" si="0"/>
        <v>13.84</v>
      </c>
      <c r="F10" s="44">
        <f t="shared" si="0"/>
        <v>56.68</v>
      </c>
      <c r="G10" s="44">
        <f t="shared" si="0"/>
        <v>400.08000000000004</v>
      </c>
      <c r="H10" s="44">
        <f t="shared" si="0"/>
        <v>0.14000000000000001</v>
      </c>
      <c r="I10" s="44">
        <f t="shared" si="0"/>
        <v>0.32999999999999996</v>
      </c>
      <c r="J10" s="44">
        <f t="shared" si="0"/>
        <v>0</v>
      </c>
      <c r="K10" s="44">
        <f t="shared" si="0"/>
        <v>0.08</v>
      </c>
      <c r="L10" s="44">
        <f t="shared" si="0"/>
        <v>1</v>
      </c>
      <c r="M10" s="44">
        <f t="shared" ref="M10:T10" si="1">M5+M6+M7+M8+M9</f>
        <v>0.03</v>
      </c>
      <c r="N10" s="44">
        <f t="shared" si="1"/>
        <v>49.760000000000005</v>
      </c>
      <c r="O10" s="44">
        <f t="shared" si="1"/>
        <v>107.35000000000001</v>
      </c>
      <c r="P10" s="44">
        <f t="shared" si="1"/>
        <v>0.02</v>
      </c>
      <c r="Q10" s="44">
        <f t="shared" si="1"/>
        <v>157.43</v>
      </c>
      <c r="R10" s="44">
        <f t="shared" si="1"/>
        <v>0</v>
      </c>
      <c r="S10" s="44">
        <f t="shared" si="1"/>
        <v>32.130000000000003</v>
      </c>
      <c r="T10" s="44">
        <f t="shared" si="1"/>
        <v>1.7</v>
      </c>
    </row>
    <row r="11" spans="1:20" ht="16.2" thickBot="1" x14ac:dyDescent="0.35">
      <c r="A11" s="16"/>
      <c r="B11" s="11" t="s">
        <v>60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3"/>
      <c r="R11" s="10"/>
      <c r="S11" s="10"/>
      <c r="T11" s="23"/>
    </row>
    <row r="12" spans="1:20" ht="16.2" hidden="1" thickBot="1" x14ac:dyDescent="0.35">
      <c r="A12" s="71"/>
      <c r="B12" s="72"/>
      <c r="C12" s="73"/>
      <c r="D12" s="73"/>
      <c r="E12" s="73"/>
      <c r="F12" s="74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31.5" customHeight="1" thickBot="1" x14ac:dyDescent="0.35">
      <c r="A13" s="85" t="s">
        <v>75</v>
      </c>
      <c r="B13" s="81" t="s">
        <v>76</v>
      </c>
      <c r="C13" s="102">
        <v>300</v>
      </c>
      <c r="D13" s="102">
        <v>6.6</v>
      </c>
      <c r="E13" s="102">
        <v>5.64</v>
      </c>
      <c r="F13" s="102">
        <v>31.8</v>
      </c>
      <c r="G13" s="102">
        <v>204.36</v>
      </c>
      <c r="H13" s="73">
        <v>0.22</v>
      </c>
      <c r="I13" s="73">
        <v>5.8</v>
      </c>
      <c r="J13" s="73">
        <v>0</v>
      </c>
      <c r="K13" s="73">
        <v>0.05</v>
      </c>
      <c r="L13" s="73">
        <v>2.1</v>
      </c>
      <c r="M13" s="73">
        <v>0.06</v>
      </c>
      <c r="N13" s="73">
        <v>39.14</v>
      </c>
      <c r="O13" s="73">
        <v>90.48</v>
      </c>
      <c r="P13" s="73">
        <v>0.01</v>
      </c>
      <c r="Q13" s="79">
        <v>208.3</v>
      </c>
      <c r="R13" s="73">
        <v>0</v>
      </c>
      <c r="S13" s="73">
        <v>35.700000000000003</v>
      </c>
      <c r="T13" s="79">
        <v>1.64</v>
      </c>
    </row>
    <row r="14" spans="1:20" ht="27.75" customHeight="1" thickBot="1" x14ac:dyDescent="0.35">
      <c r="A14" s="80" t="s">
        <v>70</v>
      </c>
      <c r="B14" s="81" t="s">
        <v>125</v>
      </c>
      <c r="C14" s="102">
        <v>235</v>
      </c>
      <c r="D14" s="102">
        <v>21.7</v>
      </c>
      <c r="E14" s="102">
        <v>22.1</v>
      </c>
      <c r="F14" s="102">
        <v>56.4</v>
      </c>
      <c r="G14" s="102">
        <v>511.3</v>
      </c>
      <c r="H14" s="73">
        <v>0.03</v>
      </c>
      <c r="I14" s="73">
        <v>5.82</v>
      </c>
      <c r="J14" s="73">
        <v>33.42</v>
      </c>
      <c r="K14" s="73">
        <v>0</v>
      </c>
      <c r="L14" s="73">
        <v>0.69</v>
      </c>
      <c r="M14" s="73">
        <v>0.33</v>
      </c>
      <c r="N14" s="73">
        <v>146.91</v>
      </c>
      <c r="O14" s="73">
        <v>153.4</v>
      </c>
      <c r="P14" s="73">
        <v>0</v>
      </c>
      <c r="Q14" s="73">
        <v>68</v>
      </c>
      <c r="R14" s="73">
        <v>0</v>
      </c>
      <c r="S14" s="73">
        <v>10</v>
      </c>
      <c r="T14" s="73">
        <v>0.3</v>
      </c>
    </row>
    <row r="15" spans="1:20" ht="27.75" customHeight="1" thickBot="1" x14ac:dyDescent="0.35">
      <c r="A15" s="71" t="s">
        <v>66</v>
      </c>
      <c r="B15" s="81" t="s">
        <v>34</v>
      </c>
      <c r="C15" s="73">
        <v>215</v>
      </c>
      <c r="D15" s="101">
        <v>0.08</v>
      </c>
      <c r="E15" s="101">
        <v>0.02</v>
      </c>
      <c r="F15" s="101">
        <v>16</v>
      </c>
      <c r="G15" s="101">
        <v>65.03</v>
      </c>
      <c r="H15" s="101">
        <v>0</v>
      </c>
      <c r="I15" s="101">
        <v>0.03</v>
      </c>
      <c r="J15" s="101">
        <v>0</v>
      </c>
      <c r="K15" s="101"/>
      <c r="L15" s="101"/>
      <c r="M15" s="101">
        <v>0</v>
      </c>
      <c r="N15" s="101">
        <v>11.93</v>
      </c>
      <c r="O15" s="101">
        <v>3.01</v>
      </c>
      <c r="P15" s="101"/>
      <c r="Q15" s="101">
        <v>9.25</v>
      </c>
      <c r="R15" s="101"/>
      <c r="S15" s="101">
        <v>1.51</v>
      </c>
      <c r="T15" s="101">
        <v>0.3</v>
      </c>
    </row>
    <row r="16" spans="1:20" ht="27" customHeight="1" thickBot="1" x14ac:dyDescent="0.35">
      <c r="A16" s="83" t="s">
        <v>25</v>
      </c>
      <c r="B16" s="84" t="s">
        <v>15</v>
      </c>
      <c r="C16" s="82">
        <v>30</v>
      </c>
      <c r="D16" s="73">
        <v>1.98</v>
      </c>
      <c r="E16" s="73">
        <v>0.36</v>
      </c>
      <c r="F16" s="73">
        <v>11.88</v>
      </c>
      <c r="G16" s="73">
        <v>58.68</v>
      </c>
      <c r="H16" s="73">
        <v>3.5000000000000003E-2</v>
      </c>
      <c r="I16" s="73">
        <v>0</v>
      </c>
      <c r="J16" s="73">
        <v>0</v>
      </c>
      <c r="K16" s="73">
        <v>0.35</v>
      </c>
      <c r="L16" s="73">
        <v>0.04</v>
      </c>
      <c r="M16" s="73">
        <v>0</v>
      </c>
      <c r="N16" s="73">
        <v>5.8</v>
      </c>
      <c r="O16" s="73">
        <v>30</v>
      </c>
      <c r="P16" s="73">
        <v>0</v>
      </c>
      <c r="Q16" s="73">
        <v>2</v>
      </c>
      <c r="R16" s="73">
        <v>0</v>
      </c>
      <c r="S16" s="73">
        <v>9.6</v>
      </c>
      <c r="T16" s="73">
        <v>0.5</v>
      </c>
    </row>
    <row r="17" spans="1:20" ht="16.2" hidden="1" thickBot="1" x14ac:dyDescent="0.35">
      <c r="A17" s="83" t="s">
        <v>25</v>
      </c>
      <c r="B17" s="84" t="s">
        <v>15</v>
      </c>
      <c r="C17" s="82">
        <v>30</v>
      </c>
      <c r="D17" s="73">
        <v>1.98</v>
      </c>
      <c r="E17" s="73">
        <v>0.36</v>
      </c>
      <c r="F17" s="73">
        <v>11.88</v>
      </c>
      <c r="G17" s="73">
        <v>58.68</v>
      </c>
      <c r="H17" s="73">
        <v>3.5000000000000003E-2</v>
      </c>
      <c r="I17" s="73">
        <v>0</v>
      </c>
      <c r="J17" s="73">
        <v>0</v>
      </c>
      <c r="K17" s="73">
        <v>0.35</v>
      </c>
      <c r="L17" s="73">
        <v>0.04</v>
      </c>
      <c r="M17" s="73">
        <v>0</v>
      </c>
      <c r="N17" s="73">
        <v>5.8</v>
      </c>
      <c r="O17" s="73">
        <v>30</v>
      </c>
      <c r="P17" s="73">
        <v>0</v>
      </c>
      <c r="Q17" s="73">
        <v>2</v>
      </c>
      <c r="R17" s="73">
        <v>0</v>
      </c>
      <c r="S17" s="73">
        <v>9.6</v>
      </c>
      <c r="T17" s="73">
        <v>0.5</v>
      </c>
    </row>
    <row r="18" spans="1:20" ht="0.75" hidden="1" customHeight="1" thickBot="1" x14ac:dyDescent="0.35">
      <c r="A18" s="83" t="s">
        <v>25</v>
      </c>
      <c r="B18" s="84" t="s">
        <v>15</v>
      </c>
      <c r="C18" s="82">
        <v>30</v>
      </c>
      <c r="D18" s="73">
        <v>1.98</v>
      </c>
      <c r="E18" s="73">
        <v>0.36</v>
      </c>
      <c r="F18" s="73">
        <v>11.88</v>
      </c>
      <c r="G18" s="73">
        <v>58.68</v>
      </c>
      <c r="H18" s="73">
        <v>3.5000000000000003E-2</v>
      </c>
      <c r="I18" s="73">
        <v>0</v>
      </c>
      <c r="J18" s="73">
        <v>0</v>
      </c>
      <c r="K18" s="73">
        <v>0.35</v>
      </c>
      <c r="L18" s="73">
        <v>0.04</v>
      </c>
      <c r="M18" s="73">
        <v>0</v>
      </c>
      <c r="N18" s="73">
        <v>5.8</v>
      </c>
      <c r="O18" s="73">
        <v>30</v>
      </c>
      <c r="P18" s="73">
        <v>0</v>
      </c>
      <c r="Q18" s="73">
        <v>2</v>
      </c>
      <c r="R18" s="73">
        <v>0</v>
      </c>
      <c r="S18" s="73">
        <v>9.6</v>
      </c>
      <c r="T18" s="73">
        <v>0.5</v>
      </c>
    </row>
    <row r="19" spans="1:20" ht="16.2" thickBot="1" x14ac:dyDescent="0.35">
      <c r="A19" s="83" t="s">
        <v>25</v>
      </c>
      <c r="B19" s="84" t="s">
        <v>14</v>
      </c>
      <c r="C19" s="73">
        <v>20</v>
      </c>
      <c r="D19" s="73">
        <v>1.77</v>
      </c>
      <c r="E19" s="73">
        <v>0.16</v>
      </c>
      <c r="F19" s="73">
        <v>9.84</v>
      </c>
      <c r="G19" s="73">
        <v>47.88</v>
      </c>
      <c r="H19" s="73">
        <v>3.5000000000000003E-2</v>
      </c>
      <c r="I19" s="73">
        <v>0</v>
      </c>
      <c r="J19" s="73">
        <v>0</v>
      </c>
      <c r="K19" s="73">
        <v>0</v>
      </c>
      <c r="L19" s="73">
        <v>0.3</v>
      </c>
      <c r="M19" s="73">
        <v>0</v>
      </c>
      <c r="N19" s="73">
        <v>4.5999999999999996</v>
      </c>
      <c r="O19" s="73">
        <v>17.399999999999999</v>
      </c>
      <c r="P19" s="73">
        <v>0.01</v>
      </c>
      <c r="Q19" s="73">
        <v>34.89</v>
      </c>
      <c r="R19" s="73">
        <v>0</v>
      </c>
      <c r="S19" s="73">
        <v>6.6</v>
      </c>
      <c r="T19" s="73">
        <v>0.4</v>
      </c>
    </row>
    <row r="20" spans="1:20" ht="16.2" thickBot="1" x14ac:dyDescent="0.35">
      <c r="A20" s="16"/>
      <c r="B20" s="12" t="s">
        <v>61</v>
      </c>
      <c r="C20" s="44">
        <f t="shared" ref="C20:H20" si="2">C13+C14+C15+C16+C19</f>
        <v>800</v>
      </c>
      <c r="D20" s="44">
        <f t="shared" si="2"/>
        <v>32.129999999999995</v>
      </c>
      <c r="E20" s="44">
        <f t="shared" si="2"/>
        <v>28.28</v>
      </c>
      <c r="F20" s="44">
        <f t="shared" si="2"/>
        <v>125.92</v>
      </c>
      <c r="G20" s="44">
        <f t="shared" si="2"/>
        <v>887.25</v>
      </c>
      <c r="H20" s="44">
        <f t="shared" si="2"/>
        <v>0.32000000000000006</v>
      </c>
      <c r="I20" s="44">
        <f>I13+I14+I15+I16+II19</f>
        <v>11.65</v>
      </c>
      <c r="J20" s="44">
        <f t="shared" ref="J20:Q20" si="3">J13+J14+J15+J16+J19</f>
        <v>33.42</v>
      </c>
      <c r="K20" s="44">
        <f t="shared" si="3"/>
        <v>0.39999999999999997</v>
      </c>
      <c r="L20" s="44">
        <f t="shared" si="3"/>
        <v>3.13</v>
      </c>
      <c r="M20" s="44">
        <f t="shared" si="3"/>
        <v>0.39</v>
      </c>
      <c r="N20" s="44">
        <f t="shared" si="3"/>
        <v>208.38000000000002</v>
      </c>
      <c r="O20" s="44">
        <f t="shared" si="3"/>
        <v>294.28999999999996</v>
      </c>
      <c r="P20" s="44">
        <f t="shared" si="3"/>
        <v>0.02</v>
      </c>
      <c r="Q20" s="44">
        <f t="shared" si="3"/>
        <v>322.44</v>
      </c>
      <c r="R20" s="44">
        <f t="shared" ref="R20" si="4">R12+R13+R14+R15+R16+R18+R19</f>
        <v>0</v>
      </c>
      <c r="S20" s="44">
        <f>S13+S14+S15+S16+S19</f>
        <v>63.410000000000004</v>
      </c>
      <c r="T20" s="44">
        <f>T13+T14+T15+T16+T19</f>
        <v>3.1399999999999997</v>
      </c>
    </row>
    <row r="21" spans="1:20" ht="0.75" customHeight="1" thickBot="1" x14ac:dyDescent="0.35">
      <c r="A21" s="16"/>
      <c r="B21" s="11"/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23"/>
      <c r="R21" s="10"/>
      <c r="S21" s="10"/>
      <c r="T21" s="23"/>
    </row>
    <row r="22" spans="1:20" ht="22.5" hidden="1" customHeight="1" thickBot="1" x14ac:dyDescent="0.35">
      <c r="A22" s="80"/>
      <c r="B22" s="90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6.2" hidden="1" thickBot="1" x14ac:dyDescent="0.35">
      <c r="A23" s="75"/>
      <c r="B23" s="91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</row>
    <row r="24" spans="1:20" ht="0.75" hidden="1" customHeight="1" thickBot="1" x14ac:dyDescent="0.35">
      <c r="A24" s="15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6.2" hidden="1" thickBot="1" x14ac:dyDescent="0.35">
      <c r="A25" s="16"/>
      <c r="B25" s="1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8" thickBot="1" x14ac:dyDescent="0.35">
      <c r="A26" s="16"/>
      <c r="B26" s="63" t="s">
        <v>63</v>
      </c>
      <c r="C26" s="9"/>
      <c r="D26" s="47">
        <f>D10+D20+D25</f>
        <v>44.199999999999996</v>
      </c>
      <c r="E26" s="47">
        <f t="shared" ref="E26:T26" si="5">E10+E20+E25</f>
        <v>42.120000000000005</v>
      </c>
      <c r="F26" s="47">
        <f t="shared" si="5"/>
        <v>182.6</v>
      </c>
      <c r="G26" s="47">
        <f t="shared" si="5"/>
        <v>1287.33</v>
      </c>
      <c r="H26" s="47">
        <f t="shared" si="5"/>
        <v>0.46000000000000008</v>
      </c>
      <c r="I26" s="47">
        <f t="shared" si="5"/>
        <v>11.98</v>
      </c>
      <c r="J26" s="47">
        <f t="shared" si="5"/>
        <v>33.42</v>
      </c>
      <c r="K26" s="47">
        <f t="shared" si="5"/>
        <v>0.48</v>
      </c>
      <c r="L26" s="47">
        <f t="shared" si="5"/>
        <v>4.13</v>
      </c>
      <c r="M26" s="47">
        <f t="shared" si="5"/>
        <v>0.42000000000000004</v>
      </c>
      <c r="N26" s="47">
        <f t="shared" si="5"/>
        <v>258.14000000000004</v>
      </c>
      <c r="O26" s="47">
        <f t="shared" si="5"/>
        <v>401.64</v>
      </c>
      <c r="P26" s="47">
        <f t="shared" si="5"/>
        <v>0.04</v>
      </c>
      <c r="Q26" s="47">
        <f t="shared" si="5"/>
        <v>479.87</v>
      </c>
      <c r="R26" s="47">
        <f t="shared" si="5"/>
        <v>0</v>
      </c>
      <c r="S26" s="47">
        <f t="shared" si="5"/>
        <v>95.54</v>
      </c>
      <c r="T26" s="47">
        <f t="shared" si="5"/>
        <v>4.84</v>
      </c>
    </row>
  </sheetData>
  <mergeCells count="15">
    <mergeCell ref="N1:T1"/>
    <mergeCell ref="H2:H3"/>
    <mergeCell ref="I2:I3"/>
    <mergeCell ref="J2:J3"/>
    <mergeCell ref="M2:M3"/>
    <mergeCell ref="N2:N3"/>
    <mergeCell ref="O2:O3"/>
    <mergeCell ref="S2:S3"/>
    <mergeCell ref="T2:T3"/>
    <mergeCell ref="H1:M1"/>
    <mergeCell ref="A1:A3"/>
    <mergeCell ref="B1:B3"/>
    <mergeCell ref="C1:C3"/>
    <mergeCell ref="D1:F2"/>
    <mergeCell ref="G1:G3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F38" sqref="F38"/>
    </sheetView>
  </sheetViews>
  <sheetFormatPr defaultRowHeight="14.4" x14ac:dyDescent="0.3"/>
  <cols>
    <col min="1" max="1" width="6" customWidth="1"/>
    <col min="2" max="2" width="25.77734375" customWidth="1"/>
    <col min="3" max="3" width="6.88671875" customWidth="1"/>
    <col min="4" max="4" width="6.6640625" customWidth="1"/>
    <col min="5" max="5" width="6" customWidth="1"/>
    <col min="6" max="6" width="7.33203125" customWidth="1"/>
    <col min="7" max="7" width="8.21875" customWidth="1"/>
    <col min="8" max="8" width="6.77734375" customWidth="1"/>
    <col min="9" max="9" width="7.33203125" customWidth="1"/>
    <col min="10" max="10" width="5.77734375" customWidth="1"/>
    <col min="11" max="13" width="6.77734375" customWidth="1"/>
    <col min="14" max="14" width="7.6640625" customWidth="1"/>
    <col min="15" max="15" width="7.88671875" customWidth="1"/>
    <col min="16" max="16" width="6.77734375" customWidth="1"/>
    <col min="17" max="17" width="6.88671875" customWidth="1"/>
    <col min="18" max="18" width="6.6640625" customWidth="1"/>
    <col min="19" max="19" width="7" customWidth="1"/>
    <col min="20" max="20" width="6.77734375" customWidth="1"/>
  </cols>
  <sheetData>
    <row r="1" spans="1:20" ht="15.75" customHeight="1" thickBot="1" x14ac:dyDescent="0.35">
      <c r="A1" s="128" t="s">
        <v>17</v>
      </c>
      <c r="B1" s="131" t="s">
        <v>116</v>
      </c>
      <c r="C1" s="134" t="s">
        <v>0</v>
      </c>
      <c r="D1" s="137" t="s">
        <v>16</v>
      </c>
      <c r="E1" s="138"/>
      <c r="F1" s="139"/>
      <c r="G1" s="125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26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19.5" customHeight="1" thickBot="1" x14ac:dyDescent="0.35">
      <c r="A3" s="130"/>
      <c r="B3" s="133"/>
      <c r="C3" s="136"/>
      <c r="D3" s="2" t="s">
        <v>11</v>
      </c>
      <c r="E3" s="2" t="s">
        <v>12</v>
      </c>
      <c r="F3" s="2" t="s">
        <v>13</v>
      </c>
      <c r="G3" s="127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6.8" thickBot="1" x14ac:dyDescent="0.35">
      <c r="A4" s="15"/>
      <c r="B4" s="67" t="s">
        <v>58</v>
      </c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3.25" customHeight="1" thickBot="1" x14ac:dyDescent="0.35">
      <c r="A5" s="71" t="s">
        <v>50</v>
      </c>
      <c r="B5" s="84" t="s">
        <v>51</v>
      </c>
      <c r="C5" s="73">
        <v>48</v>
      </c>
      <c r="D5" s="73">
        <v>5.08</v>
      </c>
      <c r="E5" s="73">
        <v>4.5999999999999996</v>
      </c>
      <c r="F5" s="74">
        <v>0.28000000000000003</v>
      </c>
      <c r="G5" s="73">
        <v>62.84</v>
      </c>
      <c r="H5" s="73">
        <v>0.03</v>
      </c>
      <c r="I5" s="73">
        <v>0</v>
      </c>
      <c r="J5" s="73">
        <v>100</v>
      </c>
      <c r="K5" s="73">
        <v>0</v>
      </c>
      <c r="L5" s="73">
        <v>0.8</v>
      </c>
      <c r="M5" s="73">
        <v>0.18</v>
      </c>
      <c r="N5" s="73">
        <v>32</v>
      </c>
      <c r="O5" s="73">
        <v>76.8</v>
      </c>
      <c r="P5" s="73">
        <v>0</v>
      </c>
      <c r="Q5" s="73">
        <v>56</v>
      </c>
      <c r="R5" s="73">
        <v>0</v>
      </c>
      <c r="S5" s="73">
        <v>4.8</v>
      </c>
      <c r="T5" s="73">
        <v>1</v>
      </c>
    </row>
    <row r="6" spans="1:20" ht="22.5" customHeight="1" thickBot="1" x14ac:dyDescent="0.35">
      <c r="A6" s="75" t="s">
        <v>79</v>
      </c>
      <c r="B6" s="76" t="s">
        <v>78</v>
      </c>
      <c r="C6" s="77">
        <v>250</v>
      </c>
      <c r="D6" s="77">
        <v>9.92</v>
      </c>
      <c r="E6" s="77">
        <v>13.6</v>
      </c>
      <c r="F6" s="77">
        <v>43.8</v>
      </c>
      <c r="G6" s="77">
        <v>337.28</v>
      </c>
      <c r="H6" s="77">
        <v>0.1</v>
      </c>
      <c r="I6" s="77">
        <v>0</v>
      </c>
      <c r="J6" s="77">
        <v>20</v>
      </c>
      <c r="K6" s="73">
        <v>0</v>
      </c>
      <c r="L6" s="77">
        <v>0.3</v>
      </c>
      <c r="M6" s="77">
        <v>0</v>
      </c>
      <c r="N6" s="77">
        <v>26</v>
      </c>
      <c r="O6" s="77">
        <v>53</v>
      </c>
      <c r="P6" s="77">
        <v>0</v>
      </c>
      <c r="Q6" s="77">
        <v>130</v>
      </c>
      <c r="R6" s="77">
        <v>0</v>
      </c>
      <c r="S6" s="77">
        <v>27</v>
      </c>
      <c r="T6" s="77">
        <v>0.34</v>
      </c>
    </row>
    <row r="7" spans="1:20" ht="16.2" hidden="1" thickBot="1" x14ac:dyDescent="0.35">
      <c r="A7" s="80"/>
      <c r="B7" s="88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4.6" thickBot="1" x14ac:dyDescent="0.35">
      <c r="A8" s="71" t="s">
        <v>66</v>
      </c>
      <c r="B8" s="81" t="s">
        <v>34</v>
      </c>
      <c r="C8" s="73">
        <v>215</v>
      </c>
      <c r="D8" s="101">
        <v>0.08</v>
      </c>
      <c r="E8" s="101">
        <v>0.02</v>
      </c>
      <c r="F8" s="101">
        <v>16</v>
      </c>
      <c r="G8" s="101">
        <v>65.03</v>
      </c>
      <c r="H8" s="101">
        <v>0</v>
      </c>
      <c r="I8" s="101">
        <v>0.03</v>
      </c>
      <c r="J8" s="101">
        <v>0</v>
      </c>
      <c r="K8" s="101"/>
      <c r="L8" s="101"/>
      <c r="M8" s="101">
        <v>0</v>
      </c>
      <c r="N8" s="101">
        <v>11.93</v>
      </c>
      <c r="O8" s="101">
        <v>3.01</v>
      </c>
      <c r="P8" s="101"/>
      <c r="Q8" s="101">
        <v>9.25</v>
      </c>
      <c r="R8" s="101"/>
      <c r="S8" s="101">
        <v>1.51</v>
      </c>
      <c r="T8" s="101">
        <v>0.3</v>
      </c>
    </row>
    <row r="9" spans="1:20" ht="20.25" customHeight="1" thickBot="1" x14ac:dyDescent="0.35">
      <c r="A9" s="83" t="s">
        <v>25</v>
      </c>
      <c r="B9" s="84" t="s">
        <v>14</v>
      </c>
      <c r="C9" s="73">
        <v>40</v>
      </c>
      <c r="D9" s="73">
        <v>3.54</v>
      </c>
      <c r="E9" s="73">
        <v>0.32</v>
      </c>
      <c r="F9" s="73">
        <v>19.68</v>
      </c>
      <c r="G9" s="73">
        <v>95.75</v>
      </c>
      <c r="H9" s="73">
        <v>7.0000000000000007E-2</v>
      </c>
      <c r="I9" s="73">
        <v>0</v>
      </c>
      <c r="J9" s="73">
        <v>0</v>
      </c>
      <c r="K9" s="73">
        <v>0</v>
      </c>
      <c r="L9" s="73">
        <v>0.6</v>
      </c>
      <c r="M9" s="73">
        <v>0</v>
      </c>
      <c r="N9" s="73">
        <v>9.1999999999999993</v>
      </c>
      <c r="O9" s="73">
        <v>34.799999999999997</v>
      </c>
      <c r="P9" s="73">
        <v>0.02</v>
      </c>
      <c r="Q9" s="73">
        <v>69.78</v>
      </c>
      <c r="R9" s="73">
        <v>0</v>
      </c>
      <c r="S9" s="73">
        <v>13.2</v>
      </c>
      <c r="T9" s="73">
        <v>0.8</v>
      </c>
    </row>
    <row r="10" spans="1:20" ht="16.2" hidden="1" thickBot="1" x14ac:dyDescent="0.35">
      <c r="A10" s="85"/>
      <c r="B10" s="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6.2" thickBot="1" x14ac:dyDescent="0.35">
      <c r="A11" s="16"/>
      <c r="B11" s="12" t="s">
        <v>59</v>
      </c>
      <c r="C11" s="44">
        <f>C5+C6+C7+C8+C9</f>
        <v>553</v>
      </c>
      <c r="D11" s="44">
        <f t="shared" ref="D11:J11" si="0">SUM(D5:D10)</f>
        <v>18.62</v>
      </c>
      <c r="E11" s="44">
        <f t="shared" si="0"/>
        <v>18.54</v>
      </c>
      <c r="F11" s="44">
        <f t="shared" si="0"/>
        <v>79.759999999999991</v>
      </c>
      <c r="G11" s="44">
        <f t="shared" si="0"/>
        <v>560.9</v>
      </c>
      <c r="H11" s="44">
        <f t="shared" si="0"/>
        <v>0.2</v>
      </c>
      <c r="I11" s="44">
        <f t="shared" si="0"/>
        <v>0.03</v>
      </c>
      <c r="J11" s="44">
        <f t="shared" si="0"/>
        <v>120</v>
      </c>
      <c r="K11" s="44">
        <f t="shared" ref="K11:T11" si="1">SUM(K5:K10)</f>
        <v>0</v>
      </c>
      <c r="L11" s="44">
        <f t="shared" si="1"/>
        <v>1.7000000000000002</v>
      </c>
      <c r="M11" s="44">
        <f t="shared" si="1"/>
        <v>0.18</v>
      </c>
      <c r="N11" s="44">
        <f t="shared" si="1"/>
        <v>79.13000000000001</v>
      </c>
      <c r="O11" s="44">
        <f t="shared" si="1"/>
        <v>167.61</v>
      </c>
      <c r="P11" s="44">
        <f t="shared" si="1"/>
        <v>0.02</v>
      </c>
      <c r="Q11" s="44">
        <f t="shared" si="1"/>
        <v>265.02999999999997</v>
      </c>
      <c r="R11" s="44">
        <f t="shared" si="1"/>
        <v>0</v>
      </c>
      <c r="S11" s="44">
        <f t="shared" si="1"/>
        <v>46.510000000000005</v>
      </c>
      <c r="T11" s="44">
        <f t="shared" si="1"/>
        <v>2.4400000000000004</v>
      </c>
    </row>
    <row r="12" spans="1:20" ht="16.2" thickBot="1" x14ac:dyDescent="0.35">
      <c r="A12" s="16"/>
      <c r="B12" s="11" t="s">
        <v>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6.2" hidden="1" thickBot="1" x14ac:dyDescent="0.35">
      <c r="A13" s="45"/>
      <c r="B13" s="48"/>
      <c r="C13" s="42"/>
      <c r="D13" s="42"/>
      <c r="E13" s="42"/>
      <c r="F13" s="46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27" thickBot="1" x14ac:dyDescent="0.35">
      <c r="A14" s="85" t="s">
        <v>74</v>
      </c>
      <c r="B14" s="86" t="s">
        <v>35</v>
      </c>
      <c r="C14" s="102">
        <v>305</v>
      </c>
      <c r="D14" s="102">
        <v>2.9</v>
      </c>
      <c r="E14" s="102">
        <v>4.71</v>
      </c>
      <c r="F14" s="102">
        <v>31.1</v>
      </c>
      <c r="G14" s="102">
        <v>178.39</v>
      </c>
      <c r="H14" s="73">
        <v>0.04</v>
      </c>
      <c r="I14" s="73">
        <v>5</v>
      </c>
      <c r="J14" s="73">
        <v>0</v>
      </c>
      <c r="K14" s="73">
        <v>0.21</v>
      </c>
      <c r="L14" s="73">
        <v>1.9</v>
      </c>
      <c r="M14" s="73">
        <v>0</v>
      </c>
      <c r="N14" s="73">
        <v>61</v>
      </c>
      <c r="O14" s="73">
        <v>98</v>
      </c>
      <c r="P14" s="73">
        <v>1.4999999999999999E-2</v>
      </c>
      <c r="Q14" s="79">
        <v>208.12</v>
      </c>
      <c r="R14" s="73">
        <v>0</v>
      </c>
      <c r="S14" s="73">
        <v>32</v>
      </c>
      <c r="T14" s="79">
        <v>0.8</v>
      </c>
    </row>
    <row r="15" spans="1:20" ht="21" thickBot="1" x14ac:dyDescent="0.35">
      <c r="A15" s="80" t="s">
        <v>52</v>
      </c>
      <c r="B15" s="81" t="s">
        <v>53</v>
      </c>
      <c r="C15" s="102">
        <v>100</v>
      </c>
      <c r="D15" s="102">
        <v>15.2</v>
      </c>
      <c r="E15" s="102">
        <v>15.45</v>
      </c>
      <c r="F15" s="102">
        <v>19.440000000000001</v>
      </c>
      <c r="G15" s="102">
        <v>278.06</v>
      </c>
      <c r="H15" s="73">
        <v>0.2</v>
      </c>
      <c r="I15" s="73">
        <v>0</v>
      </c>
      <c r="J15" s="73">
        <v>40</v>
      </c>
      <c r="K15" s="73">
        <v>0.25</v>
      </c>
      <c r="L15" s="73">
        <v>0.8</v>
      </c>
      <c r="M15" s="73">
        <v>0</v>
      </c>
      <c r="N15" s="73">
        <v>132</v>
      </c>
      <c r="O15" s="73">
        <v>115.5</v>
      </c>
      <c r="P15" s="73">
        <v>0.01</v>
      </c>
      <c r="Q15" s="73">
        <v>64</v>
      </c>
      <c r="R15" s="73">
        <v>0</v>
      </c>
      <c r="S15" s="73">
        <v>21</v>
      </c>
      <c r="T15" s="73">
        <v>0.5</v>
      </c>
    </row>
    <row r="16" spans="1:20" ht="21" thickBot="1" x14ac:dyDescent="0.35">
      <c r="A16" s="80" t="s">
        <v>37</v>
      </c>
      <c r="B16" s="84" t="s">
        <v>38</v>
      </c>
      <c r="C16" s="102">
        <v>180</v>
      </c>
      <c r="D16" s="102">
        <v>7.56</v>
      </c>
      <c r="E16" s="102">
        <v>9.36</v>
      </c>
      <c r="F16" s="102">
        <v>37.6</v>
      </c>
      <c r="G16" s="102">
        <v>264.88</v>
      </c>
      <c r="H16" s="73">
        <v>0.02</v>
      </c>
      <c r="I16" s="73">
        <v>12.4</v>
      </c>
      <c r="J16" s="73">
        <v>0</v>
      </c>
      <c r="K16" s="73">
        <v>0.09</v>
      </c>
      <c r="L16" s="73">
        <v>0.3</v>
      </c>
      <c r="M16" s="73">
        <v>0.28000000000000003</v>
      </c>
      <c r="N16" s="73">
        <v>117</v>
      </c>
      <c r="O16" s="73">
        <v>80</v>
      </c>
      <c r="P16" s="73">
        <v>0.01</v>
      </c>
      <c r="Q16" s="73">
        <v>26.4</v>
      </c>
      <c r="R16" s="73">
        <v>0</v>
      </c>
      <c r="S16" s="73">
        <v>8.8000000000000007</v>
      </c>
      <c r="T16" s="73">
        <v>0.2</v>
      </c>
    </row>
    <row r="17" spans="1:20" ht="24.6" thickBot="1" x14ac:dyDescent="0.35">
      <c r="A17" s="71" t="s">
        <v>66</v>
      </c>
      <c r="B17" s="81" t="s">
        <v>34</v>
      </c>
      <c r="C17" s="73">
        <v>215</v>
      </c>
      <c r="D17" s="101">
        <v>0.08</v>
      </c>
      <c r="E17" s="101">
        <v>0.02</v>
      </c>
      <c r="F17" s="101">
        <v>16</v>
      </c>
      <c r="G17" s="101">
        <v>65.03</v>
      </c>
      <c r="H17" s="101">
        <v>0</v>
      </c>
      <c r="I17" s="101">
        <v>0.03</v>
      </c>
      <c r="J17" s="101">
        <v>0</v>
      </c>
      <c r="K17" s="101"/>
      <c r="L17" s="101"/>
      <c r="M17" s="101">
        <v>0</v>
      </c>
      <c r="N17" s="101">
        <v>11.93</v>
      </c>
      <c r="O17" s="101">
        <v>3.01</v>
      </c>
      <c r="P17" s="101"/>
      <c r="Q17" s="101">
        <v>9.25</v>
      </c>
      <c r="R17" s="101"/>
      <c r="S17" s="101">
        <v>1.51</v>
      </c>
      <c r="T17" s="101">
        <v>0.3</v>
      </c>
    </row>
    <row r="18" spans="1:20" ht="17.25" customHeight="1" thickBot="1" x14ac:dyDescent="0.35">
      <c r="A18" s="83" t="s">
        <v>25</v>
      </c>
      <c r="B18" s="84" t="s">
        <v>15</v>
      </c>
      <c r="C18" s="82">
        <v>30</v>
      </c>
      <c r="D18" s="73">
        <v>1.98</v>
      </c>
      <c r="E18" s="73">
        <v>0.36</v>
      </c>
      <c r="F18" s="73">
        <v>11.88</v>
      </c>
      <c r="G18" s="73">
        <v>58.68</v>
      </c>
      <c r="H18" s="73">
        <v>3.5000000000000003E-2</v>
      </c>
      <c r="I18" s="73">
        <v>0</v>
      </c>
      <c r="J18" s="73">
        <v>0</v>
      </c>
      <c r="K18" s="73">
        <v>0.35</v>
      </c>
      <c r="L18" s="73">
        <v>0.04</v>
      </c>
      <c r="M18" s="73">
        <v>0</v>
      </c>
      <c r="N18" s="73">
        <v>5.8</v>
      </c>
      <c r="O18" s="73">
        <v>30</v>
      </c>
      <c r="P18" s="73">
        <v>0</v>
      </c>
      <c r="Q18" s="73">
        <v>2</v>
      </c>
      <c r="R18" s="73">
        <v>0</v>
      </c>
      <c r="S18" s="73">
        <v>9.6</v>
      </c>
      <c r="T18" s="73">
        <v>0.5</v>
      </c>
    </row>
    <row r="19" spans="1:20" ht="15" hidden="1" customHeight="1" thickBot="1" x14ac:dyDescent="0.35">
      <c r="A19" s="83"/>
      <c r="B19" s="8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6.2" thickBot="1" x14ac:dyDescent="0.35">
      <c r="A20" s="16"/>
      <c r="B20" s="12" t="s">
        <v>61</v>
      </c>
      <c r="C20" s="44">
        <f>C14+C15+C16+C17+C18+C19</f>
        <v>830</v>
      </c>
      <c r="D20" s="44">
        <f t="shared" ref="D20:T20" si="2">D14+D15+D16+D17+D18+D19</f>
        <v>27.719999999999995</v>
      </c>
      <c r="E20" s="44">
        <f t="shared" si="2"/>
        <v>29.9</v>
      </c>
      <c r="F20" s="44">
        <f t="shared" si="2"/>
        <v>116.02000000000001</v>
      </c>
      <c r="G20" s="44">
        <f t="shared" si="2"/>
        <v>845.03999999999985</v>
      </c>
      <c r="H20" s="44">
        <f t="shared" si="2"/>
        <v>0.29500000000000004</v>
      </c>
      <c r="I20" s="44">
        <f t="shared" si="2"/>
        <v>17.43</v>
      </c>
      <c r="J20" s="44">
        <f t="shared" si="2"/>
        <v>40</v>
      </c>
      <c r="K20" s="44">
        <f t="shared" si="2"/>
        <v>0.89999999999999991</v>
      </c>
      <c r="L20" s="44">
        <f t="shared" si="2"/>
        <v>3.04</v>
      </c>
      <c r="M20" s="44">
        <f t="shared" si="2"/>
        <v>0.28000000000000003</v>
      </c>
      <c r="N20" s="44">
        <f t="shared" si="2"/>
        <v>327.73</v>
      </c>
      <c r="O20" s="44">
        <f t="shared" si="2"/>
        <v>326.51</v>
      </c>
      <c r="P20" s="44">
        <f t="shared" si="2"/>
        <v>3.5000000000000003E-2</v>
      </c>
      <c r="Q20" s="44">
        <f t="shared" si="2"/>
        <v>309.77</v>
      </c>
      <c r="R20" s="44">
        <f t="shared" si="2"/>
        <v>0</v>
      </c>
      <c r="S20" s="44">
        <f t="shared" si="2"/>
        <v>72.91</v>
      </c>
      <c r="T20" s="44">
        <f t="shared" si="2"/>
        <v>2.2999999999999998</v>
      </c>
    </row>
    <row r="21" spans="1:20" ht="1.5" customHeight="1" thickBot="1" x14ac:dyDescent="0.35">
      <c r="A21" s="16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6.2" hidden="1" thickBot="1" x14ac:dyDescent="0.35">
      <c r="A22" s="80"/>
      <c r="B22" s="8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22.5" hidden="1" customHeight="1" thickBot="1" x14ac:dyDescent="0.35">
      <c r="A23" s="80"/>
      <c r="B23" s="8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6.2" hidden="1" thickBot="1" x14ac:dyDescent="0.35">
      <c r="A24" s="15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6.2" hidden="1" thickBot="1" x14ac:dyDescent="0.35">
      <c r="A25" s="16"/>
      <c r="B25" s="1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8" thickBot="1" x14ac:dyDescent="0.35">
      <c r="A26" s="16"/>
      <c r="B26" s="63" t="s">
        <v>63</v>
      </c>
      <c r="C26" s="10"/>
      <c r="D26" s="47">
        <f>D11+D20+D25</f>
        <v>46.339999999999996</v>
      </c>
      <c r="E26" s="47">
        <f t="shared" ref="E26:T26" si="3">E11+E20+E25</f>
        <v>48.44</v>
      </c>
      <c r="F26" s="47">
        <f t="shared" si="3"/>
        <v>195.78</v>
      </c>
      <c r="G26" s="47">
        <f t="shared" si="3"/>
        <v>1405.9399999999998</v>
      </c>
      <c r="H26" s="47">
        <f t="shared" si="3"/>
        <v>0.49500000000000005</v>
      </c>
      <c r="I26" s="47">
        <f t="shared" si="3"/>
        <v>17.46</v>
      </c>
      <c r="J26" s="47">
        <f t="shared" si="3"/>
        <v>160</v>
      </c>
      <c r="K26" s="47">
        <f t="shared" si="3"/>
        <v>0.89999999999999991</v>
      </c>
      <c r="L26" s="47">
        <f t="shared" si="3"/>
        <v>4.74</v>
      </c>
      <c r="M26" s="47">
        <f t="shared" si="3"/>
        <v>0.46</v>
      </c>
      <c r="N26" s="47">
        <f t="shared" si="3"/>
        <v>406.86</v>
      </c>
      <c r="O26" s="47">
        <f t="shared" si="3"/>
        <v>494.12</v>
      </c>
      <c r="P26" s="47">
        <f t="shared" si="3"/>
        <v>5.5000000000000007E-2</v>
      </c>
      <c r="Q26" s="47">
        <f t="shared" si="3"/>
        <v>574.79999999999995</v>
      </c>
      <c r="R26" s="47">
        <f t="shared" si="3"/>
        <v>0</v>
      </c>
      <c r="S26" s="47">
        <f t="shared" si="3"/>
        <v>119.42</v>
      </c>
      <c r="T26" s="47">
        <f t="shared" si="3"/>
        <v>4.74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17" sqref="A17:T17"/>
    </sheetView>
  </sheetViews>
  <sheetFormatPr defaultColWidth="9.109375" defaultRowHeight="14.4" x14ac:dyDescent="0.3"/>
  <cols>
    <col min="1" max="1" width="5.6640625" style="1" customWidth="1"/>
    <col min="2" max="2" width="25.77734375" style="1" customWidth="1"/>
    <col min="3" max="3" width="7.21875" style="1" customWidth="1"/>
    <col min="4" max="4" width="7.33203125" style="1" customWidth="1"/>
    <col min="5" max="5" width="7" style="1" customWidth="1"/>
    <col min="6" max="6" width="8" style="1" customWidth="1"/>
    <col min="7" max="7" width="10.109375" style="1" customWidth="1"/>
    <col min="8" max="8" width="7" style="1" customWidth="1"/>
    <col min="9" max="9" width="6.21875" style="1" customWidth="1"/>
    <col min="10" max="10" width="6.6640625" style="1" customWidth="1"/>
    <col min="11" max="11" width="7.109375" style="1" customWidth="1"/>
    <col min="12" max="12" width="5.88671875" style="1" customWidth="1"/>
    <col min="13" max="13" width="6.109375" style="1" customWidth="1"/>
    <col min="14" max="14" width="7.33203125" style="1" customWidth="1"/>
    <col min="15" max="15" width="6.33203125" style="1" customWidth="1"/>
    <col min="16" max="16" width="5.77734375" style="1" customWidth="1"/>
    <col min="17" max="17" width="6.21875" style="1" customWidth="1"/>
    <col min="18" max="19" width="5.88671875" style="1" customWidth="1"/>
    <col min="20" max="20" width="4.88671875" style="1" customWidth="1"/>
    <col min="21" max="16384" width="9.109375" style="1"/>
  </cols>
  <sheetData>
    <row r="1" spans="1:20" ht="15.75" customHeight="1" thickBot="1" x14ac:dyDescent="0.35">
      <c r="A1" s="128" t="s">
        <v>17</v>
      </c>
      <c r="B1" s="131" t="s">
        <v>118</v>
      </c>
      <c r="C1" s="134" t="s">
        <v>0</v>
      </c>
      <c r="D1" s="137" t="s">
        <v>16</v>
      </c>
      <c r="E1" s="138"/>
      <c r="F1" s="139"/>
      <c r="G1" s="125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26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20.25" customHeight="1" thickBot="1" x14ac:dyDescent="0.35">
      <c r="A3" s="130"/>
      <c r="B3" s="133"/>
      <c r="C3" s="136"/>
      <c r="D3" s="2" t="s">
        <v>11</v>
      </c>
      <c r="E3" s="2" t="s">
        <v>12</v>
      </c>
      <c r="F3" s="2" t="s">
        <v>13</v>
      </c>
      <c r="G3" s="127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5" thickBot="1" x14ac:dyDescent="0.35">
      <c r="A4" s="33"/>
      <c r="B4" s="68" t="s">
        <v>58</v>
      </c>
      <c r="C4" s="34"/>
      <c r="D4" s="34"/>
      <c r="E4" s="34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.5" hidden="1" customHeight="1" thickBot="1" x14ac:dyDescent="0.35">
      <c r="A5" s="71"/>
      <c r="B5" s="72"/>
      <c r="C5" s="73"/>
      <c r="D5" s="73"/>
      <c r="E5" s="73"/>
      <c r="F5" s="74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24.6" thickBot="1" x14ac:dyDescent="0.35">
      <c r="A6" s="71" t="s">
        <v>71</v>
      </c>
      <c r="B6" s="72" t="s">
        <v>45</v>
      </c>
      <c r="C6" s="73">
        <v>100</v>
      </c>
      <c r="D6" s="102">
        <v>10.039999999999999</v>
      </c>
      <c r="E6" s="102">
        <v>12.5</v>
      </c>
      <c r="F6" s="102">
        <v>17.29</v>
      </c>
      <c r="G6" s="102">
        <v>221.82</v>
      </c>
      <c r="H6" s="73">
        <v>0.19</v>
      </c>
      <c r="I6" s="73">
        <v>0.1</v>
      </c>
      <c r="J6" s="73">
        <v>20</v>
      </c>
      <c r="K6" s="73">
        <v>0</v>
      </c>
      <c r="L6" s="73">
        <v>0.98</v>
      </c>
      <c r="M6" s="73">
        <v>0.02</v>
      </c>
      <c r="N6" s="73">
        <v>98.1</v>
      </c>
      <c r="O6" s="73">
        <v>37.15</v>
      </c>
      <c r="P6" s="73">
        <v>1.2999999999999999E-3</v>
      </c>
      <c r="Q6" s="73">
        <v>4</v>
      </c>
      <c r="R6" s="73">
        <v>0</v>
      </c>
      <c r="S6" s="73">
        <v>16.7</v>
      </c>
      <c r="T6" s="73">
        <v>0.53</v>
      </c>
    </row>
    <row r="7" spans="1:20" ht="28.2" thickBot="1" x14ac:dyDescent="0.35">
      <c r="A7" s="85" t="s">
        <v>42</v>
      </c>
      <c r="B7" s="87" t="s">
        <v>43</v>
      </c>
      <c r="C7" s="73">
        <v>200</v>
      </c>
      <c r="D7" s="102">
        <v>9.3000000000000007</v>
      </c>
      <c r="E7" s="102">
        <v>10</v>
      </c>
      <c r="F7" s="102">
        <v>44.2</v>
      </c>
      <c r="G7" s="102">
        <v>304</v>
      </c>
      <c r="H7" s="73">
        <v>6.8000000000000005E-2</v>
      </c>
      <c r="I7" s="73">
        <v>0</v>
      </c>
      <c r="J7" s="73">
        <v>34</v>
      </c>
      <c r="K7" s="73">
        <v>0.62</v>
      </c>
      <c r="L7" s="73">
        <v>0.9</v>
      </c>
      <c r="M7" s="73">
        <v>0.03</v>
      </c>
      <c r="N7" s="73">
        <v>116.39</v>
      </c>
      <c r="O7" s="73">
        <v>101.4</v>
      </c>
      <c r="P7" s="73">
        <v>0.02</v>
      </c>
      <c r="Q7" s="73">
        <v>44.4</v>
      </c>
      <c r="R7" s="73">
        <v>0</v>
      </c>
      <c r="S7" s="73">
        <v>15.37</v>
      </c>
      <c r="T7" s="73">
        <v>0.85</v>
      </c>
    </row>
    <row r="8" spans="1:20" ht="24.6" thickBot="1" x14ac:dyDescent="0.35">
      <c r="A8" s="71" t="s">
        <v>66</v>
      </c>
      <c r="B8" s="81" t="s">
        <v>34</v>
      </c>
      <c r="C8" s="73">
        <v>215</v>
      </c>
      <c r="D8" s="101">
        <v>0.08</v>
      </c>
      <c r="E8" s="101">
        <v>0.02</v>
      </c>
      <c r="F8" s="101">
        <v>16</v>
      </c>
      <c r="G8" s="101">
        <v>65.03</v>
      </c>
      <c r="H8" s="101">
        <v>0</v>
      </c>
      <c r="I8" s="101">
        <v>0.03</v>
      </c>
      <c r="J8" s="101">
        <v>0</v>
      </c>
      <c r="K8" s="101"/>
      <c r="L8" s="101"/>
      <c r="M8" s="101">
        <v>0</v>
      </c>
      <c r="N8" s="101">
        <v>11.93</v>
      </c>
      <c r="O8" s="101">
        <v>3.01</v>
      </c>
      <c r="P8" s="101"/>
      <c r="Q8" s="101">
        <v>9.25</v>
      </c>
      <c r="R8" s="101"/>
      <c r="S8" s="101">
        <v>1.51</v>
      </c>
      <c r="T8" s="101">
        <v>0.3</v>
      </c>
    </row>
    <row r="9" spans="1:20" ht="16.2" thickBot="1" x14ac:dyDescent="0.35">
      <c r="A9" s="83" t="s">
        <v>25</v>
      </c>
      <c r="B9" s="84" t="s">
        <v>14</v>
      </c>
      <c r="C9" s="73">
        <v>20</v>
      </c>
      <c r="D9" s="73">
        <v>1.77</v>
      </c>
      <c r="E9" s="73">
        <v>0.16</v>
      </c>
      <c r="F9" s="73">
        <v>9.84</v>
      </c>
      <c r="G9" s="73">
        <v>47.88</v>
      </c>
      <c r="H9" s="73">
        <v>3.5000000000000003E-2</v>
      </c>
      <c r="I9" s="73">
        <v>0</v>
      </c>
      <c r="J9" s="73">
        <v>0</v>
      </c>
      <c r="K9" s="73">
        <v>0</v>
      </c>
      <c r="L9" s="73">
        <v>0.3</v>
      </c>
      <c r="M9" s="73">
        <v>0</v>
      </c>
      <c r="N9" s="73">
        <v>4.5999999999999996</v>
      </c>
      <c r="O9" s="73">
        <v>17.399999999999999</v>
      </c>
      <c r="P9" s="73">
        <v>0.01</v>
      </c>
      <c r="Q9" s="73">
        <v>34.89</v>
      </c>
      <c r="R9" s="73">
        <v>0</v>
      </c>
      <c r="S9" s="73">
        <v>6.6</v>
      </c>
      <c r="T9" s="73">
        <v>0.4</v>
      </c>
    </row>
    <row r="10" spans="1:20" ht="16.2" thickBot="1" x14ac:dyDescent="0.35">
      <c r="A10" s="83" t="s">
        <v>25</v>
      </c>
      <c r="B10" s="84" t="s">
        <v>15</v>
      </c>
      <c r="C10" s="82">
        <v>20</v>
      </c>
      <c r="D10" s="73">
        <v>1.32</v>
      </c>
      <c r="E10" s="73">
        <v>0.24</v>
      </c>
      <c r="F10" s="73">
        <v>7.92</v>
      </c>
      <c r="G10" s="73">
        <v>39.119999999999997</v>
      </c>
      <c r="H10" s="73">
        <v>3.5000000000000003E-2</v>
      </c>
      <c r="I10" s="73">
        <v>0</v>
      </c>
      <c r="J10" s="73">
        <v>0</v>
      </c>
      <c r="K10" s="73">
        <v>0.35</v>
      </c>
      <c r="L10" s="73">
        <v>0.04</v>
      </c>
      <c r="M10" s="73">
        <v>0</v>
      </c>
      <c r="N10" s="73">
        <v>5.8</v>
      </c>
      <c r="O10" s="73">
        <v>30</v>
      </c>
      <c r="P10" s="73">
        <v>0</v>
      </c>
      <c r="Q10" s="73">
        <v>2</v>
      </c>
      <c r="R10" s="73">
        <v>0</v>
      </c>
      <c r="S10" s="73">
        <v>9.6</v>
      </c>
      <c r="T10" s="73">
        <v>0.5</v>
      </c>
    </row>
    <row r="11" spans="1:20" ht="16.2" thickBot="1" x14ac:dyDescent="0.35">
      <c r="A11" s="30"/>
      <c r="B11" s="55" t="s">
        <v>59</v>
      </c>
      <c r="C11" s="44">
        <f>C5+C6+C7+C8+C9+C10</f>
        <v>555</v>
      </c>
      <c r="D11" s="44">
        <f t="shared" ref="D11:T11" si="0">D5+D6+D7+D8+D9+D10</f>
        <v>22.509999999999998</v>
      </c>
      <c r="E11" s="44">
        <f t="shared" si="0"/>
        <v>22.919999999999998</v>
      </c>
      <c r="F11" s="44">
        <f t="shared" si="0"/>
        <v>95.250000000000014</v>
      </c>
      <c r="G11" s="44">
        <f t="shared" si="0"/>
        <v>677.84999999999991</v>
      </c>
      <c r="H11" s="44">
        <f t="shared" si="0"/>
        <v>0.32800000000000007</v>
      </c>
      <c r="I11" s="44">
        <f t="shared" si="0"/>
        <v>0.13</v>
      </c>
      <c r="J11" s="44">
        <f t="shared" si="0"/>
        <v>54</v>
      </c>
      <c r="K11" s="44">
        <f t="shared" si="0"/>
        <v>0.97</v>
      </c>
      <c r="L11" s="44">
        <f t="shared" si="0"/>
        <v>2.2199999999999998</v>
      </c>
      <c r="M11" s="44">
        <f t="shared" si="0"/>
        <v>0.05</v>
      </c>
      <c r="N11" s="44">
        <f t="shared" si="0"/>
        <v>236.82000000000002</v>
      </c>
      <c r="O11" s="44">
        <f t="shared" si="0"/>
        <v>188.96</v>
      </c>
      <c r="P11" s="44">
        <f t="shared" si="0"/>
        <v>3.1300000000000001E-2</v>
      </c>
      <c r="Q11" s="44">
        <f t="shared" si="0"/>
        <v>94.539999999999992</v>
      </c>
      <c r="R11" s="44">
        <f t="shared" si="0"/>
        <v>0</v>
      </c>
      <c r="S11" s="44">
        <f t="shared" si="0"/>
        <v>49.78</v>
      </c>
      <c r="T11" s="44">
        <f t="shared" si="0"/>
        <v>2.58</v>
      </c>
    </row>
    <row r="12" spans="1:20" ht="15" customHeight="1" thickBot="1" x14ac:dyDescent="0.35">
      <c r="A12" s="30"/>
      <c r="B12" s="69" t="s">
        <v>60</v>
      </c>
      <c r="C12" s="32"/>
      <c r="D12" s="32"/>
      <c r="E12" s="32"/>
      <c r="F12" s="32"/>
      <c r="G12" s="32"/>
      <c r="H12" s="32"/>
      <c r="I12" s="32"/>
      <c r="J12" s="32"/>
      <c r="K12" s="28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2" hidden="1" thickBot="1" x14ac:dyDescent="0.35">
      <c r="A13" s="49"/>
      <c r="B13" s="50"/>
      <c r="C13" s="51"/>
      <c r="D13" s="51"/>
      <c r="E13" s="51"/>
      <c r="F13" s="5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3"/>
      <c r="R13" s="53"/>
      <c r="S13" s="51"/>
      <c r="T13" s="51"/>
    </row>
    <row r="14" spans="1:20" ht="27" thickBot="1" x14ac:dyDescent="0.35">
      <c r="A14" s="85" t="s">
        <v>72</v>
      </c>
      <c r="B14" s="86" t="s">
        <v>32</v>
      </c>
      <c r="C14" s="102">
        <v>305</v>
      </c>
      <c r="D14" s="102">
        <v>5.0999999999999996</v>
      </c>
      <c r="E14" s="102">
        <v>5.9</v>
      </c>
      <c r="F14" s="102">
        <v>23.44</v>
      </c>
      <c r="G14" s="102">
        <v>167.26</v>
      </c>
      <c r="H14" s="73">
        <v>0.05</v>
      </c>
      <c r="I14" s="73">
        <v>10.6</v>
      </c>
      <c r="J14" s="73">
        <v>0</v>
      </c>
      <c r="K14" s="73">
        <v>0.18</v>
      </c>
      <c r="L14" s="73">
        <v>0.6</v>
      </c>
      <c r="M14" s="73">
        <v>0.04</v>
      </c>
      <c r="N14" s="73">
        <v>39.78</v>
      </c>
      <c r="O14" s="73">
        <v>43.7</v>
      </c>
      <c r="P14" s="73">
        <v>0</v>
      </c>
      <c r="Q14" s="73">
        <v>162</v>
      </c>
      <c r="R14" s="73">
        <v>0</v>
      </c>
      <c r="S14" s="73">
        <v>20.9</v>
      </c>
      <c r="T14" s="73">
        <v>1.25</v>
      </c>
    </row>
    <row r="15" spans="1:20" ht="27" thickBot="1" x14ac:dyDescent="0.35">
      <c r="A15" s="80" t="s">
        <v>47</v>
      </c>
      <c r="B15" s="86" t="s">
        <v>64</v>
      </c>
      <c r="C15" s="73">
        <v>100</v>
      </c>
      <c r="D15" s="73">
        <v>11.48</v>
      </c>
      <c r="E15" s="73">
        <v>12.17</v>
      </c>
      <c r="F15" s="73">
        <v>19.8</v>
      </c>
      <c r="G15" s="73">
        <v>234.65</v>
      </c>
      <c r="H15" s="73">
        <v>0.06</v>
      </c>
      <c r="I15" s="73">
        <v>0.45</v>
      </c>
      <c r="J15" s="73">
        <v>37.1</v>
      </c>
      <c r="K15" s="73">
        <v>0</v>
      </c>
      <c r="L15" s="73">
        <v>0.75</v>
      </c>
      <c r="M15" s="73">
        <v>0.1</v>
      </c>
      <c r="N15" s="73">
        <v>87.43</v>
      </c>
      <c r="O15" s="73">
        <v>72.16</v>
      </c>
      <c r="P15" s="73">
        <v>0.01</v>
      </c>
      <c r="Q15" s="94">
        <v>114.67</v>
      </c>
      <c r="R15" s="73">
        <v>0</v>
      </c>
      <c r="S15" s="73">
        <v>22.08</v>
      </c>
      <c r="T15" s="73">
        <v>0.92</v>
      </c>
    </row>
    <row r="16" spans="1:20" ht="21" thickBot="1" x14ac:dyDescent="0.35">
      <c r="A16" s="80" t="s">
        <v>48</v>
      </c>
      <c r="B16" s="87" t="s">
        <v>49</v>
      </c>
      <c r="C16" s="102">
        <v>180</v>
      </c>
      <c r="D16" s="102">
        <v>9</v>
      </c>
      <c r="E16" s="102">
        <v>10.3</v>
      </c>
      <c r="F16" s="102">
        <v>46.8</v>
      </c>
      <c r="G16" s="102">
        <v>315.89999999999998</v>
      </c>
      <c r="H16" s="73">
        <v>0.1</v>
      </c>
      <c r="I16" s="73">
        <v>0.08</v>
      </c>
      <c r="J16" s="73">
        <v>20</v>
      </c>
      <c r="K16" s="73">
        <v>0.3</v>
      </c>
      <c r="L16" s="73">
        <v>1</v>
      </c>
      <c r="M16" s="73">
        <v>0.2</v>
      </c>
      <c r="N16" s="73">
        <v>173.1</v>
      </c>
      <c r="O16" s="73">
        <v>167</v>
      </c>
      <c r="P16" s="73">
        <v>0</v>
      </c>
      <c r="Q16" s="73">
        <v>56</v>
      </c>
      <c r="R16" s="73">
        <v>0</v>
      </c>
      <c r="S16" s="73">
        <v>12</v>
      </c>
      <c r="T16" s="73">
        <v>0.7</v>
      </c>
    </row>
    <row r="17" spans="1:20" ht="24.6" thickBot="1" x14ac:dyDescent="0.35">
      <c r="A17" s="71" t="s">
        <v>66</v>
      </c>
      <c r="B17" s="81" t="s">
        <v>34</v>
      </c>
      <c r="C17" s="73">
        <v>215</v>
      </c>
      <c r="D17" s="101">
        <v>0.08</v>
      </c>
      <c r="E17" s="101">
        <v>0.02</v>
      </c>
      <c r="F17" s="101">
        <v>16</v>
      </c>
      <c r="G17" s="101">
        <v>65.03</v>
      </c>
      <c r="H17" s="101">
        <v>0</v>
      </c>
      <c r="I17" s="101">
        <v>0.03</v>
      </c>
      <c r="J17" s="101">
        <v>0</v>
      </c>
      <c r="K17" s="101"/>
      <c r="L17" s="101"/>
      <c r="M17" s="101">
        <v>0</v>
      </c>
      <c r="N17" s="101">
        <v>11.93</v>
      </c>
      <c r="O17" s="101">
        <v>3.01</v>
      </c>
      <c r="P17" s="101"/>
      <c r="Q17" s="101">
        <v>9.25</v>
      </c>
      <c r="R17" s="101"/>
      <c r="S17" s="101">
        <v>1.51</v>
      </c>
      <c r="T17" s="101">
        <v>0.3</v>
      </c>
    </row>
    <row r="18" spans="1:20" ht="17.25" customHeight="1" thickBot="1" x14ac:dyDescent="0.35">
      <c r="A18" s="83" t="s">
        <v>25</v>
      </c>
      <c r="B18" s="84" t="s">
        <v>15</v>
      </c>
      <c r="C18" s="82">
        <v>30</v>
      </c>
      <c r="D18" s="73">
        <v>1.98</v>
      </c>
      <c r="E18" s="73">
        <v>0.36</v>
      </c>
      <c r="F18" s="73">
        <v>11.88</v>
      </c>
      <c r="G18" s="73">
        <v>58.68</v>
      </c>
      <c r="H18" s="73">
        <v>3.5000000000000003E-2</v>
      </c>
      <c r="I18" s="73">
        <v>0</v>
      </c>
      <c r="J18" s="73">
        <v>0</v>
      </c>
      <c r="K18" s="73">
        <v>0.35</v>
      </c>
      <c r="L18" s="73">
        <v>0.04</v>
      </c>
      <c r="M18" s="73">
        <v>0</v>
      </c>
      <c r="N18" s="73">
        <v>5.8</v>
      </c>
      <c r="O18" s="73">
        <v>30</v>
      </c>
      <c r="P18" s="73">
        <v>0</v>
      </c>
      <c r="Q18" s="73">
        <v>2</v>
      </c>
      <c r="R18" s="73">
        <v>0</v>
      </c>
      <c r="S18" s="73">
        <v>9.6</v>
      </c>
      <c r="T18" s="73">
        <v>0.5</v>
      </c>
    </row>
    <row r="19" spans="1:20" ht="15" hidden="1" customHeight="1" thickBot="1" x14ac:dyDescent="0.35">
      <c r="A19" s="83"/>
      <c r="B19" s="8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6.2" thickBot="1" x14ac:dyDescent="0.35">
      <c r="A20" s="30"/>
      <c r="B20" s="12" t="s">
        <v>61</v>
      </c>
      <c r="C20" s="44">
        <f>C13+C14+C15+C16+C17+C18+C19</f>
        <v>830</v>
      </c>
      <c r="D20" s="44">
        <f t="shared" ref="D20:T20" si="1">D13+D14+D15+D16+D17+D18+D19</f>
        <v>27.639999999999997</v>
      </c>
      <c r="E20" s="44">
        <f t="shared" si="1"/>
        <v>28.75</v>
      </c>
      <c r="F20" s="44">
        <f t="shared" si="1"/>
        <v>117.91999999999999</v>
      </c>
      <c r="G20" s="44">
        <f t="shared" si="1"/>
        <v>841.51999999999987</v>
      </c>
      <c r="H20" s="44">
        <f t="shared" si="1"/>
        <v>0.24500000000000002</v>
      </c>
      <c r="I20" s="44">
        <f t="shared" si="1"/>
        <v>11.159999999999998</v>
      </c>
      <c r="J20" s="44">
        <f t="shared" si="1"/>
        <v>57.1</v>
      </c>
      <c r="K20" s="44">
        <f t="shared" si="1"/>
        <v>0.83</v>
      </c>
      <c r="L20" s="44">
        <f t="shared" si="1"/>
        <v>2.39</v>
      </c>
      <c r="M20" s="44">
        <f t="shared" si="1"/>
        <v>0.34</v>
      </c>
      <c r="N20" s="44">
        <f t="shared" si="1"/>
        <v>318.04000000000002</v>
      </c>
      <c r="O20" s="44">
        <f t="shared" si="1"/>
        <v>315.87</v>
      </c>
      <c r="P20" s="44">
        <f t="shared" si="1"/>
        <v>0.01</v>
      </c>
      <c r="Q20" s="44">
        <f t="shared" si="1"/>
        <v>343.92</v>
      </c>
      <c r="R20" s="44">
        <f t="shared" si="1"/>
        <v>0</v>
      </c>
      <c r="S20" s="44">
        <f t="shared" si="1"/>
        <v>66.089999999999989</v>
      </c>
      <c r="T20" s="44">
        <f t="shared" si="1"/>
        <v>3.67</v>
      </c>
    </row>
    <row r="21" spans="1:20" ht="0.75" customHeight="1" thickBot="1" x14ac:dyDescent="0.35">
      <c r="A21" s="30"/>
      <c r="B21" s="6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8.600000000000001" hidden="1" thickBot="1" x14ac:dyDescent="0.35">
      <c r="A22" s="92"/>
      <c r="B22" s="90"/>
      <c r="C22" s="73"/>
      <c r="D22" s="93"/>
      <c r="E22" s="93"/>
      <c r="F22" s="93"/>
      <c r="G22" s="9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6.2" hidden="1" thickBot="1" x14ac:dyDescent="0.35">
      <c r="A23" s="80"/>
      <c r="B23" s="8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5" hidden="1" thickBot="1" x14ac:dyDescent="0.35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9.5" hidden="1" customHeight="1" thickBot="1" x14ac:dyDescent="0.35">
      <c r="A25" s="30"/>
      <c r="B25" s="12"/>
      <c r="C25" s="70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8" thickBot="1" x14ac:dyDescent="0.35">
      <c r="A26" s="36"/>
      <c r="B26" s="63" t="s">
        <v>63</v>
      </c>
      <c r="C26" s="32"/>
      <c r="D26" s="47">
        <f>D11+D20+D25</f>
        <v>50.149999999999991</v>
      </c>
      <c r="E26" s="47">
        <f t="shared" ref="E26:T26" si="2">E11+E20+E25</f>
        <v>51.67</v>
      </c>
      <c r="F26" s="47">
        <f t="shared" si="2"/>
        <v>213.17000000000002</v>
      </c>
      <c r="G26" s="47">
        <f t="shared" si="2"/>
        <v>1519.37</v>
      </c>
      <c r="H26" s="47">
        <f t="shared" si="2"/>
        <v>0.57300000000000006</v>
      </c>
      <c r="I26" s="47">
        <f t="shared" si="2"/>
        <v>11.29</v>
      </c>
      <c r="J26" s="47">
        <f t="shared" si="2"/>
        <v>111.1</v>
      </c>
      <c r="K26" s="47">
        <f t="shared" si="2"/>
        <v>1.7999999999999998</v>
      </c>
      <c r="L26" s="47">
        <f t="shared" si="2"/>
        <v>4.6099999999999994</v>
      </c>
      <c r="M26" s="47">
        <f t="shared" si="2"/>
        <v>0.39</v>
      </c>
      <c r="N26" s="47">
        <f t="shared" si="2"/>
        <v>554.86</v>
      </c>
      <c r="O26" s="47">
        <f t="shared" si="2"/>
        <v>504.83000000000004</v>
      </c>
      <c r="P26" s="47">
        <f t="shared" si="2"/>
        <v>4.1300000000000003E-2</v>
      </c>
      <c r="Q26" s="47">
        <f t="shared" si="2"/>
        <v>438.46000000000004</v>
      </c>
      <c r="R26" s="47">
        <f t="shared" si="2"/>
        <v>0</v>
      </c>
      <c r="S26" s="47">
        <f t="shared" si="2"/>
        <v>115.86999999999999</v>
      </c>
      <c r="T26" s="47">
        <f t="shared" si="2"/>
        <v>6.25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T11" sqref="T11"/>
    </sheetView>
  </sheetViews>
  <sheetFormatPr defaultRowHeight="14.4" x14ac:dyDescent="0.3"/>
  <cols>
    <col min="1" max="1" width="7.109375" customWidth="1"/>
    <col min="2" max="2" width="26.6640625" customWidth="1"/>
    <col min="3" max="3" width="6.33203125" customWidth="1"/>
    <col min="4" max="4" width="7.77734375" customWidth="1"/>
    <col min="5" max="6" width="7.21875" customWidth="1"/>
    <col min="7" max="7" width="10" customWidth="1"/>
    <col min="8" max="8" width="7" customWidth="1"/>
    <col min="9" max="9" width="6.21875" customWidth="1"/>
    <col min="10" max="12" width="6.77734375" customWidth="1"/>
    <col min="13" max="13" width="6.88671875" customWidth="1"/>
    <col min="14" max="14" width="7" customWidth="1"/>
    <col min="15" max="15" width="6.33203125" customWidth="1"/>
    <col min="16" max="16" width="5.33203125" customWidth="1"/>
    <col min="17" max="18" width="6.109375" customWidth="1"/>
    <col min="19" max="19" width="5.109375" customWidth="1"/>
    <col min="20" max="20" width="5.21875" customWidth="1"/>
  </cols>
  <sheetData>
    <row r="1" spans="1:20" ht="15.75" customHeight="1" thickBot="1" x14ac:dyDescent="0.35">
      <c r="A1" s="128" t="s">
        <v>17</v>
      </c>
      <c r="B1" s="131" t="s">
        <v>119</v>
      </c>
      <c r="C1" s="134" t="s">
        <v>0</v>
      </c>
      <c r="D1" s="137" t="s">
        <v>16</v>
      </c>
      <c r="E1" s="138"/>
      <c r="F1" s="139"/>
      <c r="G1" s="125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60"/>
      <c r="B2" s="132"/>
      <c r="C2" s="135"/>
      <c r="D2" s="162"/>
      <c r="E2" s="163"/>
      <c r="F2" s="164"/>
      <c r="G2" s="126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22.5" customHeight="1" thickBot="1" x14ac:dyDescent="0.35">
      <c r="A3" s="161"/>
      <c r="B3" s="133"/>
      <c r="C3" s="136"/>
      <c r="D3" s="2" t="s">
        <v>11</v>
      </c>
      <c r="E3" s="2" t="s">
        <v>12</v>
      </c>
      <c r="F3" s="2" t="s">
        <v>13</v>
      </c>
      <c r="G3" s="127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5.75" customHeight="1" thickBot="1" x14ac:dyDescent="0.35">
      <c r="A4" s="15"/>
      <c r="B4" s="65" t="s">
        <v>58</v>
      </c>
      <c r="C4" s="6"/>
      <c r="D4" s="6"/>
      <c r="E4" s="6"/>
      <c r="F4" s="6"/>
      <c r="G4" s="7"/>
      <c r="H4" s="6"/>
      <c r="I4" s="6"/>
      <c r="J4" s="6"/>
      <c r="K4" s="6"/>
      <c r="L4" s="10"/>
      <c r="M4" s="6"/>
      <c r="N4" s="6"/>
      <c r="O4" s="6"/>
      <c r="P4" s="6"/>
      <c r="Q4" s="6"/>
      <c r="R4" s="6"/>
      <c r="S4" s="6"/>
      <c r="T4" s="6"/>
    </row>
    <row r="5" spans="1:20" ht="16.2" hidden="1" thickBot="1" x14ac:dyDescent="0.35">
      <c r="A5" s="71"/>
      <c r="B5" s="72"/>
      <c r="C5" s="73"/>
      <c r="D5" s="73"/>
      <c r="E5" s="73"/>
      <c r="F5" s="74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31.8" thickBot="1" x14ac:dyDescent="0.35">
      <c r="A6" s="85" t="s">
        <v>67</v>
      </c>
      <c r="B6" s="84" t="s">
        <v>120</v>
      </c>
      <c r="C6" s="73">
        <v>250</v>
      </c>
      <c r="D6" s="73">
        <v>12.4</v>
      </c>
      <c r="E6" s="73">
        <v>15.8</v>
      </c>
      <c r="F6" s="73">
        <v>47</v>
      </c>
      <c r="G6" s="73">
        <v>379.8</v>
      </c>
      <c r="H6" s="73">
        <v>0.14000000000000001</v>
      </c>
      <c r="I6" s="73">
        <v>0.86</v>
      </c>
      <c r="J6" s="73">
        <v>30</v>
      </c>
      <c r="K6" s="73">
        <v>0.22</v>
      </c>
      <c r="L6" s="99">
        <v>1.4</v>
      </c>
      <c r="M6" s="73">
        <v>0</v>
      </c>
      <c r="N6" s="73">
        <v>40</v>
      </c>
      <c r="O6" s="73">
        <v>92</v>
      </c>
      <c r="P6" s="73">
        <v>5.0000000000000001E-3</v>
      </c>
      <c r="Q6" s="73">
        <v>140</v>
      </c>
      <c r="R6" s="73">
        <v>0</v>
      </c>
      <c r="S6" s="73">
        <v>38</v>
      </c>
      <c r="T6" s="73">
        <v>1.5</v>
      </c>
    </row>
    <row r="7" spans="1:20" ht="24.6" thickBot="1" x14ac:dyDescent="0.35">
      <c r="A7" s="71" t="s">
        <v>66</v>
      </c>
      <c r="B7" s="81" t="s">
        <v>34</v>
      </c>
      <c r="C7" s="73">
        <v>215</v>
      </c>
      <c r="D7" s="101">
        <v>0.08</v>
      </c>
      <c r="E7" s="101">
        <v>0.02</v>
      </c>
      <c r="F7" s="101">
        <v>16</v>
      </c>
      <c r="G7" s="101">
        <v>65.03</v>
      </c>
      <c r="H7" s="101">
        <v>0</v>
      </c>
      <c r="I7" s="101">
        <v>0.03</v>
      </c>
      <c r="J7" s="101">
        <v>0</v>
      </c>
      <c r="K7" s="101"/>
      <c r="L7" s="101"/>
      <c r="M7" s="101">
        <v>0</v>
      </c>
      <c r="N7" s="101">
        <v>11.93</v>
      </c>
      <c r="O7" s="101">
        <v>3.01</v>
      </c>
      <c r="P7" s="101"/>
      <c r="Q7" s="101">
        <v>9.25</v>
      </c>
      <c r="R7" s="101"/>
      <c r="S7" s="101">
        <v>1.51</v>
      </c>
      <c r="T7" s="101">
        <v>0.3</v>
      </c>
    </row>
    <row r="8" spans="1:20" ht="16.2" thickBot="1" x14ac:dyDescent="0.35">
      <c r="A8" s="83" t="s">
        <v>25</v>
      </c>
      <c r="B8" s="84" t="s">
        <v>14</v>
      </c>
      <c r="C8" s="73">
        <v>40</v>
      </c>
      <c r="D8" s="73">
        <v>3.54</v>
      </c>
      <c r="E8" s="73">
        <v>0.32</v>
      </c>
      <c r="F8" s="73">
        <v>19.68</v>
      </c>
      <c r="G8" s="73">
        <v>95.75</v>
      </c>
      <c r="H8" s="73">
        <v>7.0000000000000007E-2</v>
      </c>
      <c r="I8" s="73">
        <v>0</v>
      </c>
      <c r="J8" s="73">
        <v>0</v>
      </c>
      <c r="K8" s="73">
        <v>0</v>
      </c>
      <c r="L8" s="73">
        <v>0.6</v>
      </c>
      <c r="M8" s="73">
        <v>0</v>
      </c>
      <c r="N8" s="73">
        <v>9.1999999999999993</v>
      </c>
      <c r="O8" s="73">
        <v>34.799999999999997</v>
      </c>
      <c r="P8" s="73">
        <v>0.02</v>
      </c>
      <c r="Q8" s="73">
        <v>69.78</v>
      </c>
      <c r="R8" s="73">
        <v>0</v>
      </c>
      <c r="S8" s="73">
        <v>13.2</v>
      </c>
      <c r="T8" s="73">
        <v>0.8</v>
      </c>
    </row>
    <row r="9" spans="1:20" ht="18.75" customHeight="1" thickBot="1" x14ac:dyDescent="0.35">
      <c r="A9" s="83" t="s">
        <v>25</v>
      </c>
      <c r="B9" s="84" t="s">
        <v>15</v>
      </c>
      <c r="C9" s="82">
        <v>45</v>
      </c>
      <c r="D9" s="73">
        <v>2.97</v>
      </c>
      <c r="E9" s="73">
        <v>0.54</v>
      </c>
      <c r="F9" s="73">
        <v>17.82</v>
      </c>
      <c r="G9" s="73">
        <v>88.02</v>
      </c>
      <c r="H9" s="73">
        <v>5.1999999999999998E-2</v>
      </c>
      <c r="I9" s="73">
        <v>0</v>
      </c>
      <c r="J9" s="73">
        <v>0</v>
      </c>
      <c r="K9" s="73">
        <v>0.52</v>
      </c>
      <c r="L9" s="73">
        <v>0.06</v>
      </c>
      <c r="M9" s="73">
        <v>0</v>
      </c>
      <c r="N9" s="73">
        <v>8.6999999999999993</v>
      </c>
      <c r="O9" s="73">
        <v>45</v>
      </c>
      <c r="P9" s="73">
        <v>0</v>
      </c>
      <c r="Q9" s="73">
        <v>3</v>
      </c>
      <c r="R9" s="73">
        <v>0</v>
      </c>
      <c r="S9" s="73">
        <v>14.4</v>
      </c>
      <c r="T9" s="73">
        <v>0.75</v>
      </c>
    </row>
    <row r="10" spans="1:20" ht="16.2" hidden="1" thickBot="1" x14ac:dyDescent="0.35">
      <c r="A10" s="16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10"/>
      <c r="R10" s="10"/>
      <c r="S10" s="10"/>
      <c r="T10" s="10"/>
    </row>
    <row r="11" spans="1:20" ht="16.2" thickBot="1" x14ac:dyDescent="0.35">
      <c r="A11" s="16"/>
      <c r="B11" s="12" t="s">
        <v>59</v>
      </c>
      <c r="C11" s="44">
        <f t="shared" ref="C11:T11" si="0">SUM(C5:C10)</f>
        <v>550</v>
      </c>
      <c r="D11" s="44">
        <f t="shared" si="0"/>
        <v>18.989999999999998</v>
      </c>
      <c r="E11" s="44">
        <f t="shared" si="0"/>
        <v>16.68</v>
      </c>
      <c r="F11" s="44">
        <f t="shared" si="0"/>
        <v>100.5</v>
      </c>
      <c r="G11" s="44">
        <f t="shared" si="0"/>
        <v>628.6</v>
      </c>
      <c r="H11" s="44">
        <f t="shared" si="0"/>
        <v>0.26200000000000001</v>
      </c>
      <c r="I11" s="44">
        <f t="shared" si="0"/>
        <v>0.89</v>
      </c>
      <c r="J11" s="44">
        <f t="shared" si="0"/>
        <v>30</v>
      </c>
      <c r="K11" s="44">
        <f t="shared" si="0"/>
        <v>0.74</v>
      </c>
      <c r="L11" s="44">
        <f t="shared" si="0"/>
        <v>2.06</v>
      </c>
      <c r="M11" s="44">
        <f t="shared" si="0"/>
        <v>0</v>
      </c>
      <c r="N11" s="44">
        <f t="shared" si="0"/>
        <v>69.83</v>
      </c>
      <c r="O11" s="44">
        <f t="shared" si="0"/>
        <v>174.81</v>
      </c>
      <c r="P11" s="44">
        <f t="shared" si="0"/>
        <v>2.5000000000000001E-2</v>
      </c>
      <c r="Q11" s="44">
        <f t="shared" si="0"/>
        <v>222.03</v>
      </c>
      <c r="R11" s="44">
        <f t="shared" si="0"/>
        <v>0</v>
      </c>
      <c r="S11" s="44">
        <f t="shared" si="0"/>
        <v>67.11</v>
      </c>
      <c r="T11" s="44">
        <f t="shared" si="0"/>
        <v>3.35</v>
      </c>
    </row>
    <row r="12" spans="1:20" ht="14.25" customHeight="1" thickBot="1" x14ac:dyDescent="0.35">
      <c r="A12" s="16"/>
      <c r="B12" s="11" t="s">
        <v>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</row>
    <row r="13" spans="1:20" ht="16.2" hidden="1" thickBot="1" x14ac:dyDescent="0.35">
      <c r="A13" s="71"/>
      <c r="B13" s="84"/>
      <c r="C13" s="73"/>
      <c r="D13" s="73"/>
      <c r="E13" s="73"/>
      <c r="F13" s="7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27" thickBot="1" x14ac:dyDescent="0.35">
      <c r="A14" s="103" t="s">
        <v>73</v>
      </c>
      <c r="B14" s="104" t="s">
        <v>26</v>
      </c>
      <c r="C14" s="105">
        <v>300</v>
      </c>
      <c r="D14" s="101">
        <v>4.8600000000000003</v>
      </c>
      <c r="E14" s="101">
        <v>7.25</v>
      </c>
      <c r="F14" s="101">
        <v>18.53</v>
      </c>
      <c r="G14" s="101">
        <v>158.81</v>
      </c>
      <c r="H14" s="101">
        <v>0.11</v>
      </c>
      <c r="I14" s="101">
        <v>9.9</v>
      </c>
      <c r="J14" s="101">
        <v>0</v>
      </c>
      <c r="K14" s="101">
        <v>0.03</v>
      </c>
      <c r="L14" s="101">
        <v>1.3</v>
      </c>
      <c r="M14" s="101">
        <v>0.06</v>
      </c>
      <c r="N14" s="101">
        <v>32.04</v>
      </c>
      <c r="O14" s="101">
        <v>67.16</v>
      </c>
      <c r="P14" s="101">
        <v>0</v>
      </c>
      <c r="Q14" s="101">
        <v>557</v>
      </c>
      <c r="R14" s="101">
        <v>0</v>
      </c>
      <c r="S14" s="101">
        <v>27.24</v>
      </c>
      <c r="T14" s="101">
        <v>0.9</v>
      </c>
    </row>
    <row r="15" spans="1:20" ht="24.6" thickBot="1" x14ac:dyDescent="0.35">
      <c r="A15" s="71" t="s">
        <v>71</v>
      </c>
      <c r="B15" s="72" t="s">
        <v>46</v>
      </c>
      <c r="C15" s="73">
        <v>100</v>
      </c>
      <c r="D15" s="102">
        <v>10.039999999999999</v>
      </c>
      <c r="E15" s="102">
        <v>12.5</v>
      </c>
      <c r="F15" s="102">
        <v>17.29</v>
      </c>
      <c r="G15" s="102">
        <v>221.82</v>
      </c>
      <c r="H15" s="73">
        <v>0.19</v>
      </c>
      <c r="I15" s="73">
        <v>0.1</v>
      </c>
      <c r="J15" s="73">
        <v>20</v>
      </c>
      <c r="K15" s="73">
        <v>0</v>
      </c>
      <c r="L15" s="73">
        <v>0.98</v>
      </c>
      <c r="M15" s="73">
        <v>0.02</v>
      </c>
      <c r="N15" s="73">
        <v>98.1</v>
      </c>
      <c r="O15" s="73">
        <v>37.15</v>
      </c>
      <c r="P15" s="73">
        <v>1.2999999999999999E-3</v>
      </c>
      <c r="Q15" s="73">
        <v>4</v>
      </c>
      <c r="R15" s="73">
        <v>0</v>
      </c>
      <c r="S15" s="73">
        <v>16.7</v>
      </c>
      <c r="T15" s="73">
        <v>0.53</v>
      </c>
    </row>
    <row r="16" spans="1:20" ht="21" thickBot="1" x14ac:dyDescent="0.35">
      <c r="A16" s="80" t="s">
        <v>37</v>
      </c>
      <c r="B16" s="84" t="s">
        <v>77</v>
      </c>
      <c r="C16" s="73">
        <v>180</v>
      </c>
      <c r="D16" s="102">
        <v>8.3000000000000007</v>
      </c>
      <c r="E16" s="102">
        <v>9.36</v>
      </c>
      <c r="F16" s="102">
        <v>42.4</v>
      </c>
      <c r="G16" s="102">
        <v>287.04000000000002</v>
      </c>
      <c r="H16" s="73">
        <v>0.02</v>
      </c>
      <c r="I16" s="73">
        <v>12.4</v>
      </c>
      <c r="J16" s="73">
        <v>0</v>
      </c>
      <c r="K16" s="73">
        <v>0.09</v>
      </c>
      <c r="L16" s="73">
        <v>0.3</v>
      </c>
      <c r="M16" s="73">
        <v>0.28000000000000003</v>
      </c>
      <c r="N16" s="73">
        <v>117</v>
      </c>
      <c r="O16" s="73">
        <v>80</v>
      </c>
      <c r="P16" s="73">
        <v>0.01</v>
      </c>
      <c r="Q16" s="73">
        <v>26.4</v>
      </c>
      <c r="R16" s="73">
        <v>0</v>
      </c>
      <c r="S16" s="73">
        <v>8.8000000000000007</v>
      </c>
      <c r="T16" s="73">
        <v>0.2</v>
      </c>
    </row>
    <row r="17" spans="1:20" ht="24.6" thickBot="1" x14ac:dyDescent="0.35">
      <c r="A17" s="71" t="s">
        <v>66</v>
      </c>
      <c r="B17" s="81" t="s">
        <v>34</v>
      </c>
      <c r="C17" s="73">
        <v>215</v>
      </c>
      <c r="D17" s="101">
        <v>0.08</v>
      </c>
      <c r="E17" s="101">
        <v>0.02</v>
      </c>
      <c r="F17" s="101">
        <v>16</v>
      </c>
      <c r="G17" s="101">
        <v>65.03</v>
      </c>
      <c r="H17" s="101">
        <v>0</v>
      </c>
      <c r="I17" s="101">
        <v>0.03</v>
      </c>
      <c r="J17" s="101">
        <v>0</v>
      </c>
      <c r="K17" s="101"/>
      <c r="L17" s="101"/>
      <c r="M17" s="101">
        <v>0</v>
      </c>
      <c r="N17" s="101">
        <v>11.93</v>
      </c>
      <c r="O17" s="101">
        <v>3.01</v>
      </c>
      <c r="P17" s="101"/>
      <c r="Q17" s="101">
        <v>9.25</v>
      </c>
      <c r="R17" s="101"/>
      <c r="S17" s="101">
        <v>1.51</v>
      </c>
      <c r="T17" s="101">
        <v>0.3</v>
      </c>
    </row>
    <row r="18" spans="1:20" ht="16.2" hidden="1" thickBot="1" x14ac:dyDescent="0.35">
      <c r="A18" s="83"/>
      <c r="B18" s="8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6.2" thickBot="1" x14ac:dyDescent="0.35">
      <c r="A19" s="83" t="s">
        <v>25</v>
      </c>
      <c r="B19" s="84" t="s">
        <v>15</v>
      </c>
      <c r="C19" s="82">
        <v>30</v>
      </c>
      <c r="D19" s="73">
        <v>1.98</v>
      </c>
      <c r="E19" s="73">
        <v>0.36</v>
      </c>
      <c r="F19" s="73">
        <v>11.88</v>
      </c>
      <c r="G19" s="73">
        <v>58.68</v>
      </c>
      <c r="H19" s="73">
        <v>3.5000000000000003E-2</v>
      </c>
      <c r="I19" s="73">
        <v>0</v>
      </c>
      <c r="J19" s="73">
        <v>0</v>
      </c>
      <c r="K19" s="73">
        <v>0.35</v>
      </c>
      <c r="L19" s="73">
        <v>0.04</v>
      </c>
      <c r="M19" s="73">
        <v>0</v>
      </c>
      <c r="N19" s="73">
        <v>5.8</v>
      </c>
      <c r="O19" s="73">
        <v>30</v>
      </c>
      <c r="P19" s="73">
        <v>0</v>
      </c>
      <c r="Q19" s="73">
        <v>2</v>
      </c>
      <c r="R19" s="73">
        <v>0</v>
      </c>
      <c r="S19" s="73">
        <v>9.6</v>
      </c>
      <c r="T19" s="73">
        <v>0.5</v>
      </c>
    </row>
    <row r="20" spans="1:20" ht="16.2" thickBot="1" x14ac:dyDescent="0.35">
      <c r="A20" s="83" t="s">
        <v>25</v>
      </c>
      <c r="B20" s="84" t="s">
        <v>14</v>
      </c>
      <c r="C20" s="73">
        <v>20</v>
      </c>
      <c r="D20" s="73">
        <v>1.77</v>
      </c>
      <c r="E20" s="73">
        <v>0.16</v>
      </c>
      <c r="F20" s="73">
        <v>9.84</v>
      </c>
      <c r="G20" s="73">
        <v>47.88</v>
      </c>
      <c r="H20" s="73">
        <v>3.5000000000000003E-2</v>
      </c>
      <c r="I20" s="73">
        <v>0</v>
      </c>
      <c r="J20" s="73">
        <v>0</v>
      </c>
      <c r="K20" s="73">
        <v>0</v>
      </c>
      <c r="L20" s="73">
        <v>0.3</v>
      </c>
      <c r="M20" s="73">
        <v>0</v>
      </c>
      <c r="N20" s="73">
        <v>4.5999999999999996</v>
      </c>
      <c r="O20" s="73">
        <v>17.399999999999999</v>
      </c>
      <c r="P20" s="73">
        <v>0.01</v>
      </c>
      <c r="Q20" s="73">
        <v>34.89</v>
      </c>
      <c r="R20" s="73">
        <v>0</v>
      </c>
      <c r="S20" s="73">
        <v>6.6</v>
      </c>
      <c r="T20" s="73">
        <v>0.4</v>
      </c>
    </row>
    <row r="21" spans="1:20" ht="16.2" thickBot="1" x14ac:dyDescent="0.35">
      <c r="A21" s="16"/>
      <c r="B21" s="12" t="s">
        <v>61</v>
      </c>
      <c r="C21" s="44">
        <f>C14+C15+C16+C17+C19+C20</f>
        <v>845</v>
      </c>
      <c r="D21" s="44">
        <f t="shared" ref="D21:T21" si="1">D14+D15+D16+D17+D19+D20</f>
        <v>27.029999999999998</v>
      </c>
      <c r="E21" s="44">
        <f t="shared" si="1"/>
        <v>29.65</v>
      </c>
      <c r="F21" s="44">
        <f t="shared" si="1"/>
        <v>115.94</v>
      </c>
      <c r="G21" s="44">
        <f t="shared" si="1"/>
        <v>839.26</v>
      </c>
      <c r="H21" s="44">
        <f t="shared" si="1"/>
        <v>0.39</v>
      </c>
      <c r="I21" s="44">
        <f t="shared" si="1"/>
        <v>22.43</v>
      </c>
      <c r="J21" s="44">
        <f t="shared" si="1"/>
        <v>20</v>
      </c>
      <c r="K21" s="44">
        <f t="shared" si="1"/>
        <v>0.47</v>
      </c>
      <c r="L21" s="44">
        <f t="shared" si="1"/>
        <v>2.92</v>
      </c>
      <c r="M21" s="44">
        <f t="shared" si="1"/>
        <v>0.36000000000000004</v>
      </c>
      <c r="N21" s="44">
        <f t="shared" si="1"/>
        <v>269.47000000000003</v>
      </c>
      <c r="O21" s="44">
        <f t="shared" si="1"/>
        <v>234.72</v>
      </c>
      <c r="P21" s="44">
        <f t="shared" si="1"/>
        <v>2.1299999999999999E-2</v>
      </c>
      <c r="Q21" s="44">
        <f t="shared" si="1"/>
        <v>633.54</v>
      </c>
      <c r="R21" s="44">
        <f t="shared" si="1"/>
        <v>0</v>
      </c>
      <c r="S21" s="44">
        <f t="shared" si="1"/>
        <v>70.449999999999989</v>
      </c>
      <c r="T21" s="44">
        <f t="shared" si="1"/>
        <v>2.83</v>
      </c>
    </row>
    <row r="22" spans="1:20" ht="16.2" hidden="1" thickBot="1" x14ac:dyDescent="0.35">
      <c r="A22" s="16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6.2" hidden="1" thickBot="1" x14ac:dyDescent="0.35">
      <c r="A23" s="80"/>
      <c r="B23" s="90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21.75" hidden="1" customHeight="1" thickBot="1" x14ac:dyDescent="0.35">
      <c r="A24" s="75"/>
      <c r="B24" s="91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16.2" hidden="1" thickBot="1" x14ac:dyDescent="0.35">
      <c r="A25" s="17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6.2" hidden="1" thickBot="1" x14ac:dyDescent="0.35">
      <c r="A26" s="16"/>
      <c r="B26" s="1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8" thickBot="1" x14ac:dyDescent="0.35">
      <c r="A27" s="16"/>
      <c r="B27" s="63" t="s">
        <v>63</v>
      </c>
      <c r="C27" s="10"/>
      <c r="D27" s="47">
        <f>D11+D21+D26</f>
        <v>46.019999999999996</v>
      </c>
      <c r="E27" s="47">
        <f t="shared" ref="E27:T27" si="2">E11+E21+E26</f>
        <v>46.33</v>
      </c>
      <c r="F27" s="47">
        <f t="shared" si="2"/>
        <v>216.44</v>
      </c>
      <c r="G27" s="47">
        <f t="shared" si="2"/>
        <v>1467.8600000000001</v>
      </c>
      <c r="H27" s="47">
        <f t="shared" si="2"/>
        <v>0.65200000000000002</v>
      </c>
      <c r="I27" s="47">
        <f t="shared" si="2"/>
        <v>23.32</v>
      </c>
      <c r="J27" s="47">
        <f t="shared" si="2"/>
        <v>50</v>
      </c>
      <c r="K27" s="47">
        <f t="shared" si="2"/>
        <v>1.21</v>
      </c>
      <c r="L27" s="47">
        <f t="shared" si="2"/>
        <v>4.9800000000000004</v>
      </c>
      <c r="M27" s="47">
        <f t="shared" si="2"/>
        <v>0.36000000000000004</v>
      </c>
      <c r="N27" s="47">
        <f t="shared" si="2"/>
        <v>339.3</v>
      </c>
      <c r="O27" s="47">
        <f t="shared" si="2"/>
        <v>409.53</v>
      </c>
      <c r="P27" s="47">
        <f t="shared" si="2"/>
        <v>4.6300000000000001E-2</v>
      </c>
      <c r="Q27" s="47">
        <f t="shared" si="2"/>
        <v>855.56999999999994</v>
      </c>
      <c r="R27" s="47">
        <f t="shared" si="2"/>
        <v>0</v>
      </c>
      <c r="S27" s="47">
        <f t="shared" si="2"/>
        <v>137.56</v>
      </c>
      <c r="T27" s="47">
        <f t="shared" si="2"/>
        <v>6.18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B1" sqref="B1:B3"/>
    </sheetView>
  </sheetViews>
  <sheetFormatPr defaultRowHeight="14.4" x14ac:dyDescent="0.3"/>
  <cols>
    <col min="1" max="1" width="5.33203125" customWidth="1"/>
    <col min="2" max="2" width="25.21875" customWidth="1"/>
    <col min="3" max="3" width="6.77734375" customWidth="1"/>
    <col min="4" max="4" width="7.33203125" customWidth="1"/>
    <col min="5" max="5" width="6.88671875" customWidth="1"/>
    <col min="6" max="6" width="7.88671875" customWidth="1"/>
    <col min="7" max="7" width="8.77734375" customWidth="1"/>
    <col min="8" max="8" width="7.109375" customWidth="1"/>
    <col min="9" max="9" width="6.109375" customWidth="1"/>
    <col min="10" max="10" width="6.21875" customWidth="1"/>
    <col min="11" max="12" width="7.33203125" customWidth="1"/>
    <col min="13" max="13" width="7" customWidth="1"/>
    <col min="14" max="14" width="5.88671875" customWidth="1"/>
    <col min="15" max="18" width="6.33203125" customWidth="1"/>
    <col min="19" max="19" width="5.88671875" customWidth="1"/>
    <col min="20" max="20" width="6.21875" customWidth="1"/>
  </cols>
  <sheetData>
    <row r="1" spans="1:20" ht="15.75" customHeight="1" thickBot="1" x14ac:dyDescent="0.35">
      <c r="A1" s="128" t="s">
        <v>17</v>
      </c>
      <c r="B1" s="131" t="s">
        <v>126</v>
      </c>
      <c r="C1" s="134" t="s">
        <v>0</v>
      </c>
      <c r="D1" s="137" t="s">
        <v>16</v>
      </c>
      <c r="E1" s="138"/>
      <c r="F1" s="139"/>
      <c r="G1" s="134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35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16.2" thickBot="1" x14ac:dyDescent="0.35">
      <c r="A3" s="130"/>
      <c r="B3" s="133"/>
      <c r="C3" s="136"/>
      <c r="D3" s="2" t="s">
        <v>11</v>
      </c>
      <c r="E3" s="2" t="s">
        <v>12</v>
      </c>
      <c r="F3" s="2" t="s">
        <v>13</v>
      </c>
      <c r="G3" s="136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6.2" thickBot="1" x14ac:dyDescent="0.35">
      <c r="A4" s="13"/>
      <c r="B4" s="11" t="s">
        <v>58</v>
      </c>
      <c r="C4" s="10"/>
      <c r="D4" s="10"/>
      <c r="E4" s="10"/>
      <c r="F4" s="10"/>
      <c r="G4" s="1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7" thickBot="1" x14ac:dyDescent="0.35">
      <c r="A5" s="107" t="s">
        <v>121</v>
      </c>
      <c r="B5" s="123" t="s">
        <v>122</v>
      </c>
      <c r="C5" s="101">
        <v>60</v>
      </c>
      <c r="D5" s="101">
        <v>0.48</v>
      </c>
      <c r="E5" s="101">
        <v>0</v>
      </c>
      <c r="F5" s="124">
        <v>1.68</v>
      </c>
      <c r="G5" s="101">
        <v>8.64</v>
      </c>
      <c r="H5" s="101">
        <v>0.03</v>
      </c>
      <c r="I5" s="101">
        <v>3.3</v>
      </c>
      <c r="J5" s="101">
        <v>0</v>
      </c>
      <c r="K5" s="101">
        <v>0</v>
      </c>
      <c r="L5" s="101">
        <v>0.4</v>
      </c>
      <c r="M5" s="101">
        <v>0</v>
      </c>
      <c r="N5" s="101">
        <v>12.24</v>
      </c>
      <c r="O5" s="101">
        <v>16.2</v>
      </c>
      <c r="P5" s="101">
        <v>0.02</v>
      </c>
      <c r="Q5" s="101">
        <v>0</v>
      </c>
      <c r="R5" s="101">
        <v>0</v>
      </c>
      <c r="S5" s="101">
        <v>7</v>
      </c>
      <c r="T5" s="101">
        <v>0.1</v>
      </c>
    </row>
    <row r="6" spans="1:20" ht="21" thickBot="1" x14ac:dyDescent="0.35">
      <c r="A6" s="80" t="s">
        <v>123</v>
      </c>
      <c r="B6" s="81" t="s">
        <v>124</v>
      </c>
      <c r="C6" s="73">
        <v>195</v>
      </c>
      <c r="D6" s="82">
        <v>11.6</v>
      </c>
      <c r="E6" s="73">
        <v>15.11</v>
      </c>
      <c r="F6" s="73">
        <v>40.369999999999997</v>
      </c>
      <c r="G6" s="73">
        <v>343.88</v>
      </c>
      <c r="H6" s="73">
        <v>7.0000000000000007E-2</v>
      </c>
      <c r="I6" s="73">
        <v>8.8000000000000007</v>
      </c>
      <c r="J6" s="73">
        <v>48.75</v>
      </c>
      <c r="K6" s="73">
        <v>0.05</v>
      </c>
      <c r="L6" s="73">
        <v>1.46</v>
      </c>
      <c r="M6" s="73">
        <v>0.09</v>
      </c>
      <c r="N6" s="73">
        <v>78</v>
      </c>
      <c r="O6" s="73">
        <v>48.5</v>
      </c>
      <c r="P6" s="73">
        <v>0</v>
      </c>
      <c r="Q6" s="73">
        <v>86.19</v>
      </c>
      <c r="R6" s="73">
        <v>0</v>
      </c>
      <c r="S6" s="73">
        <v>9.17</v>
      </c>
      <c r="T6" s="73">
        <v>0.68</v>
      </c>
    </row>
    <row r="7" spans="1:20" ht="24.6" thickBot="1" x14ac:dyDescent="0.35">
      <c r="A7" s="71" t="s">
        <v>66</v>
      </c>
      <c r="B7" s="81" t="s">
        <v>34</v>
      </c>
      <c r="C7" s="73">
        <v>215</v>
      </c>
      <c r="D7" s="101">
        <v>0.08</v>
      </c>
      <c r="E7" s="101">
        <v>0.02</v>
      </c>
      <c r="F7" s="101">
        <v>16</v>
      </c>
      <c r="G7" s="101">
        <v>65.03</v>
      </c>
      <c r="H7" s="101">
        <v>0</v>
      </c>
      <c r="I7" s="101">
        <v>0.03</v>
      </c>
      <c r="J7" s="101">
        <v>0</v>
      </c>
      <c r="K7" s="101"/>
      <c r="L7" s="101"/>
      <c r="M7" s="101">
        <v>0</v>
      </c>
      <c r="N7" s="101">
        <v>11.93</v>
      </c>
      <c r="O7" s="101">
        <v>3.01</v>
      </c>
      <c r="P7" s="101"/>
      <c r="Q7" s="101">
        <v>9.25</v>
      </c>
      <c r="R7" s="101"/>
      <c r="S7" s="101">
        <v>1.51</v>
      </c>
      <c r="T7" s="101">
        <v>0.3</v>
      </c>
    </row>
    <row r="8" spans="1:20" ht="16.2" thickBot="1" x14ac:dyDescent="0.35">
      <c r="A8" s="83" t="s">
        <v>25</v>
      </c>
      <c r="B8" s="84" t="s">
        <v>15</v>
      </c>
      <c r="C8" s="82">
        <v>40</v>
      </c>
      <c r="D8" s="73">
        <v>2.64</v>
      </c>
      <c r="E8" s="73">
        <v>0.48</v>
      </c>
      <c r="F8" s="73">
        <v>15.84</v>
      </c>
      <c r="G8" s="73">
        <v>78.239999999999995</v>
      </c>
      <c r="H8" s="73">
        <v>7.0000000000000007E-2</v>
      </c>
      <c r="I8" s="73">
        <v>0</v>
      </c>
      <c r="J8" s="73">
        <v>0</v>
      </c>
      <c r="K8" s="73">
        <v>7.0000000000000007E-2</v>
      </c>
      <c r="L8" s="73">
        <v>0.08</v>
      </c>
      <c r="M8" s="73">
        <v>0</v>
      </c>
      <c r="N8" s="73">
        <v>11.6</v>
      </c>
      <c r="O8" s="73">
        <v>60</v>
      </c>
      <c r="P8" s="73">
        <v>0</v>
      </c>
      <c r="Q8" s="73">
        <v>4</v>
      </c>
      <c r="R8" s="73">
        <v>0</v>
      </c>
      <c r="S8" s="73">
        <v>19.2</v>
      </c>
      <c r="T8" s="73">
        <v>1</v>
      </c>
    </row>
    <row r="9" spans="1:20" ht="16.5" customHeight="1" thickBot="1" x14ac:dyDescent="0.35">
      <c r="A9" s="83" t="s">
        <v>25</v>
      </c>
      <c r="B9" s="84" t="s">
        <v>14</v>
      </c>
      <c r="C9" s="73">
        <v>40</v>
      </c>
      <c r="D9" s="73">
        <v>3.54</v>
      </c>
      <c r="E9" s="73">
        <v>0.32</v>
      </c>
      <c r="F9" s="73">
        <v>19.68</v>
      </c>
      <c r="G9" s="73">
        <v>95.76</v>
      </c>
      <c r="H9" s="73">
        <v>7.0000000000000007E-2</v>
      </c>
      <c r="I9" s="73">
        <v>0</v>
      </c>
      <c r="J9" s="73">
        <v>0</v>
      </c>
      <c r="K9" s="73">
        <v>0</v>
      </c>
      <c r="L9" s="73">
        <v>0.6</v>
      </c>
      <c r="M9" s="73">
        <v>0</v>
      </c>
      <c r="N9" s="73">
        <v>9.1999999999999993</v>
      </c>
      <c r="O9" s="73">
        <v>34.799999999999997</v>
      </c>
      <c r="P9" s="73">
        <v>0.02</v>
      </c>
      <c r="Q9" s="73">
        <v>69.78</v>
      </c>
      <c r="R9" s="73">
        <v>0</v>
      </c>
      <c r="S9" s="73">
        <v>13.2</v>
      </c>
      <c r="T9" s="73">
        <v>0.8</v>
      </c>
    </row>
    <row r="10" spans="1:20" ht="16.2" hidden="1" thickBot="1" x14ac:dyDescent="0.35">
      <c r="A10" s="83"/>
      <c r="B10" s="8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6.2" thickBot="1" x14ac:dyDescent="0.35">
      <c r="A11" s="16"/>
      <c r="B11" s="12" t="s">
        <v>59</v>
      </c>
      <c r="C11" s="44">
        <f t="shared" ref="C11:T11" si="0">SUM(C5:C10)</f>
        <v>550</v>
      </c>
      <c r="D11" s="44">
        <f t="shared" si="0"/>
        <v>18.34</v>
      </c>
      <c r="E11" s="44">
        <f t="shared" si="0"/>
        <v>15.93</v>
      </c>
      <c r="F11" s="44">
        <f t="shared" si="0"/>
        <v>93.57</v>
      </c>
      <c r="G11" s="44">
        <f t="shared" si="0"/>
        <v>591.54999999999995</v>
      </c>
      <c r="H11" s="44">
        <f t="shared" si="0"/>
        <v>0.24000000000000002</v>
      </c>
      <c r="I11" s="44">
        <f t="shared" si="0"/>
        <v>12.13</v>
      </c>
      <c r="J11" s="44">
        <f t="shared" si="0"/>
        <v>48.75</v>
      </c>
      <c r="K11" s="44">
        <f t="shared" si="0"/>
        <v>0.12000000000000001</v>
      </c>
      <c r="L11" s="44">
        <f t="shared" si="0"/>
        <v>2.54</v>
      </c>
      <c r="M11" s="44">
        <f t="shared" si="0"/>
        <v>0.09</v>
      </c>
      <c r="N11" s="44">
        <f t="shared" si="0"/>
        <v>122.96999999999998</v>
      </c>
      <c r="O11" s="44">
        <f t="shared" si="0"/>
        <v>162.51</v>
      </c>
      <c r="P11" s="44">
        <f t="shared" si="0"/>
        <v>0.04</v>
      </c>
      <c r="Q11" s="44">
        <f t="shared" si="0"/>
        <v>169.22</v>
      </c>
      <c r="R11" s="44">
        <f t="shared" si="0"/>
        <v>0</v>
      </c>
      <c r="S11" s="44">
        <f t="shared" si="0"/>
        <v>50.08</v>
      </c>
      <c r="T11" s="44">
        <f t="shared" si="0"/>
        <v>2.88</v>
      </c>
    </row>
    <row r="12" spans="1:20" ht="15" customHeight="1" thickBot="1" x14ac:dyDescent="0.35">
      <c r="A12" s="16"/>
      <c r="B12" s="11" t="s">
        <v>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0.75" hidden="1" customHeight="1" thickBot="1" x14ac:dyDescent="0.35">
      <c r="A13" s="49"/>
      <c r="B13" s="50"/>
      <c r="C13" s="51"/>
      <c r="D13" s="51"/>
      <c r="E13" s="51"/>
      <c r="F13" s="5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31.8" thickBot="1" x14ac:dyDescent="0.35">
      <c r="A14" s="103" t="s">
        <v>82</v>
      </c>
      <c r="B14" s="108" t="s">
        <v>83</v>
      </c>
      <c r="C14" s="101">
        <v>300</v>
      </c>
      <c r="D14" s="101">
        <v>6.6</v>
      </c>
      <c r="E14" s="101">
        <v>6.32</v>
      </c>
      <c r="F14" s="101">
        <v>19.850000000000001</v>
      </c>
      <c r="G14" s="101">
        <v>162.68</v>
      </c>
      <c r="H14" s="101">
        <v>0.28000000000000003</v>
      </c>
      <c r="I14" s="101">
        <v>7</v>
      </c>
      <c r="J14" s="101">
        <v>0</v>
      </c>
      <c r="K14" s="101">
        <v>0.03</v>
      </c>
      <c r="L14" s="101">
        <v>2.4</v>
      </c>
      <c r="M14" s="101">
        <v>0.08</v>
      </c>
      <c r="N14" s="101">
        <v>51.2</v>
      </c>
      <c r="O14" s="101">
        <v>105.7</v>
      </c>
      <c r="P14" s="101">
        <v>0</v>
      </c>
      <c r="Q14" s="109">
        <v>567.29999999999995</v>
      </c>
      <c r="R14" s="101">
        <v>0</v>
      </c>
      <c r="S14" s="101">
        <v>42.72</v>
      </c>
      <c r="T14" s="109">
        <v>2.46</v>
      </c>
    </row>
    <row r="15" spans="1:20" ht="28.2" thickBot="1" x14ac:dyDescent="0.35">
      <c r="A15" s="85" t="s">
        <v>68</v>
      </c>
      <c r="B15" s="87" t="s">
        <v>41</v>
      </c>
      <c r="C15" s="73">
        <v>100</v>
      </c>
      <c r="D15" s="73">
        <v>11.48</v>
      </c>
      <c r="E15" s="73">
        <v>12.17</v>
      </c>
      <c r="F15" s="73">
        <v>19.8</v>
      </c>
      <c r="G15" s="73">
        <v>234.65</v>
      </c>
      <c r="H15" s="73">
        <v>0.06</v>
      </c>
      <c r="I15" s="73">
        <v>0.45</v>
      </c>
      <c r="J15" s="73">
        <v>37.1</v>
      </c>
      <c r="K15" s="73">
        <v>0</v>
      </c>
      <c r="L15" s="73">
        <v>0.75</v>
      </c>
      <c r="M15" s="73">
        <v>0.1</v>
      </c>
      <c r="N15" s="73">
        <v>87.43</v>
      </c>
      <c r="O15" s="73">
        <v>72.16</v>
      </c>
      <c r="P15" s="73">
        <v>0.01</v>
      </c>
      <c r="Q15" s="94">
        <v>114.67</v>
      </c>
      <c r="R15" s="73">
        <v>0</v>
      </c>
      <c r="S15" s="73">
        <v>22.08</v>
      </c>
      <c r="T15" s="73">
        <v>0.92</v>
      </c>
    </row>
    <row r="16" spans="1:20" ht="28.2" thickBot="1" x14ac:dyDescent="0.35">
      <c r="A16" s="85" t="s">
        <v>42</v>
      </c>
      <c r="B16" s="87" t="s">
        <v>43</v>
      </c>
      <c r="C16" s="73">
        <v>180</v>
      </c>
      <c r="D16" s="102">
        <v>8.4</v>
      </c>
      <c r="E16" s="102">
        <v>9</v>
      </c>
      <c r="F16" s="102">
        <v>39.799999999999997</v>
      </c>
      <c r="G16" s="102">
        <v>273.8</v>
      </c>
      <c r="H16" s="73">
        <v>6.8000000000000005E-2</v>
      </c>
      <c r="I16" s="73">
        <v>0</v>
      </c>
      <c r="J16" s="73">
        <v>34</v>
      </c>
      <c r="K16" s="73">
        <v>0.62</v>
      </c>
      <c r="L16" s="73">
        <v>0.9</v>
      </c>
      <c r="M16" s="73">
        <v>0.03</v>
      </c>
      <c r="N16" s="73">
        <v>116.39</v>
      </c>
      <c r="O16" s="73">
        <v>101.4</v>
      </c>
      <c r="P16" s="73">
        <v>0.02</v>
      </c>
      <c r="Q16" s="73">
        <v>44.4</v>
      </c>
      <c r="R16" s="73">
        <v>0</v>
      </c>
      <c r="S16" s="73">
        <v>15.37</v>
      </c>
      <c r="T16" s="73">
        <v>0.85</v>
      </c>
    </row>
    <row r="17" spans="1:20" ht="24.6" thickBot="1" x14ac:dyDescent="0.35">
      <c r="A17" s="71" t="s">
        <v>66</v>
      </c>
      <c r="B17" s="81" t="s">
        <v>34</v>
      </c>
      <c r="C17" s="73">
        <v>215</v>
      </c>
      <c r="D17" s="101">
        <v>0.08</v>
      </c>
      <c r="E17" s="101">
        <v>0.02</v>
      </c>
      <c r="F17" s="101">
        <v>16</v>
      </c>
      <c r="G17" s="101">
        <v>65.03</v>
      </c>
      <c r="H17" s="101">
        <v>0</v>
      </c>
      <c r="I17" s="101">
        <v>0.03</v>
      </c>
      <c r="J17" s="101">
        <v>0</v>
      </c>
      <c r="K17" s="101"/>
      <c r="L17" s="101"/>
      <c r="M17" s="101">
        <v>0</v>
      </c>
      <c r="N17" s="101">
        <v>11.93</v>
      </c>
      <c r="O17" s="101">
        <v>3.01</v>
      </c>
      <c r="P17" s="101"/>
      <c r="Q17" s="101">
        <v>9.25</v>
      </c>
      <c r="R17" s="101"/>
      <c r="S17" s="101">
        <v>1.51</v>
      </c>
      <c r="T17" s="101">
        <v>0.3</v>
      </c>
    </row>
    <row r="18" spans="1:20" ht="16.5" customHeight="1" thickBot="1" x14ac:dyDescent="0.35">
      <c r="A18" s="83" t="s">
        <v>25</v>
      </c>
      <c r="B18" s="84" t="s">
        <v>15</v>
      </c>
      <c r="C18" s="82">
        <v>30</v>
      </c>
      <c r="D18" s="73">
        <v>1.98</v>
      </c>
      <c r="E18" s="73">
        <v>0.36</v>
      </c>
      <c r="F18" s="73">
        <v>11.88</v>
      </c>
      <c r="G18" s="73">
        <v>58.68</v>
      </c>
      <c r="H18" s="73">
        <v>3.5000000000000003E-2</v>
      </c>
      <c r="I18" s="73">
        <v>0</v>
      </c>
      <c r="J18" s="73">
        <v>0</v>
      </c>
      <c r="K18" s="73">
        <v>0.35</v>
      </c>
      <c r="L18" s="73">
        <v>0.04</v>
      </c>
      <c r="M18" s="73">
        <v>0</v>
      </c>
      <c r="N18" s="73">
        <v>5.8</v>
      </c>
      <c r="O18" s="73">
        <v>30</v>
      </c>
      <c r="P18" s="73">
        <v>0</v>
      </c>
      <c r="Q18" s="73">
        <v>2</v>
      </c>
      <c r="R18" s="73">
        <v>0</v>
      </c>
      <c r="S18" s="73">
        <v>9.6</v>
      </c>
      <c r="T18" s="73">
        <v>0.5</v>
      </c>
    </row>
    <row r="19" spans="1:20" ht="16.2" hidden="1" thickBot="1" x14ac:dyDescent="0.35">
      <c r="A19" s="83"/>
      <c r="B19" s="8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6.2" thickBot="1" x14ac:dyDescent="0.35">
      <c r="A20" s="16"/>
      <c r="B20" s="12" t="s">
        <v>61</v>
      </c>
      <c r="C20" s="44">
        <f>SUM(C13:C19)</f>
        <v>825</v>
      </c>
      <c r="D20" s="44">
        <f t="shared" ref="D20:T20" si="1">SUM(D13:D19)</f>
        <v>28.539999999999996</v>
      </c>
      <c r="E20" s="44">
        <f t="shared" si="1"/>
        <v>27.87</v>
      </c>
      <c r="F20" s="44">
        <f t="shared" si="1"/>
        <v>107.33</v>
      </c>
      <c r="G20" s="44">
        <f t="shared" si="1"/>
        <v>794.84</v>
      </c>
      <c r="H20" s="44">
        <f t="shared" si="1"/>
        <v>0.44300000000000006</v>
      </c>
      <c r="I20" s="44">
        <f t="shared" si="1"/>
        <v>7.48</v>
      </c>
      <c r="J20" s="44">
        <f t="shared" si="1"/>
        <v>71.099999999999994</v>
      </c>
      <c r="K20" s="44">
        <f t="shared" si="1"/>
        <v>1</v>
      </c>
      <c r="L20" s="44">
        <f t="shared" si="1"/>
        <v>4.09</v>
      </c>
      <c r="M20" s="44">
        <f t="shared" si="1"/>
        <v>0.21</v>
      </c>
      <c r="N20" s="44">
        <f t="shared" si="1"/>
        <v>272.75</v>
      </c>
      <c r="O20" s="44">
        <f t="shared" si="1"/>
        <v>312.27</v>
      </c>
      <c r="P20" s="44">
        <f t="shared" si="1"/>
        <v>0.03</v>
      </c>
      <c r="Q20" s="44">
        <f t="shared" si="1"/>
        <v>737.61999999999989</v>
      </c>
      <c r="R20" s="44">
        <f t="shared" si="1"/>
        <v>0</v>
      </c>
      <c r="S20" s="44">
        <f t="shared" si="1"/>
        <v>91.28</v>
      </c>
      <c r="T20" s="44">
        <f t="shared" si="1"/>
        <v>5.0299999999999994</v>
      </c>
    </row>
    <row r="21" spans="1:20" ht="16.2" hidden="1" thickBot="1" x14ac:dyDescent="0.35">
      <c r="A21" s="16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8.600000000000001" hidden="1" thickBot="1" x14ac:dyDescent="0.35">
      <c r="A22" s="92"/>
      <c r="B22" s="90"/>
      <c r="C22" s="73"/>
      <c r="D22" s="93"/>
      <c r="E22" s="93"/>
      <c r="F22" s="93"/>
      <c r="G22" s="9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22.5" hidden="1" customHeight="1" thickBot="1" x14ac:dyDescent="0.35">
      <c r="A23" s="80"/>
      <c r="B23" s="8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6.2" hidden="1" thickBot="1" x14ac:dyDescent="0.35">
      <c r="A24" s="16"/>
      <c r="B24" s="9"/>
      <c r="C24" s="10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6.2" hidden="1" thickBot="1" x14ac:dyDescent="0.35">
      <c r="A25" s="16"/>
      <c r="B25" s="1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8" thickBot="1" x14ac:dyDescent="0.35">
      <c r="A26" s="29"/>
      <c r="B26" s="63" t="s">
        <v>63</v>
      </c>
      <c r="C26" s="11"/>
      <c r="D26" s="47">
        <f>D11+D20+D25</f>
        <v>46.879999999999995</v>
      </c>
      <c r="E26" s="47">
        <f t="shared" ref="E26:T26" si="2">E11+E20+E25</f>
        <v>43.8</v>
      </c>
      <c r="F26" s="47">
        <f t="shared" si="2"/>
        <v>200.89999999999998</v>
      </c>
      <c r="G26" s="47">
        <f t="shared" si="2"/>
        <v>1386.3899999999999</v>
      </c>
      <c r="H26" s="47">
        <f t="shared" si="2"/>
        <v>0.68300000000000005</v>
      </c>
      <c r="I26" s="47">
        <f t="shared" si="2"/>
        <v>19.61</v>
      </c>
      <c r="J26" s="47">
        <f t="shared" si="2"/>
        <v>119.85</v>
      </c>
      <c r="K26" s="47">
        <f t="shared" si="2"/>
        <v>1.1200000000000001</v>
      </c>
      <c r="L26" s="47">
        <f t="shared" si="2"/>
        <v>6.63</v>
      </c>
      <c r="M26" s="47">
        <f t="shared" si="2"/>
        <v>0.3</v>
      </c>
      <c r="N26" s="47">
        <f t="shared" si="2"/>
        <v>395.71999999999997</v>
      </c>
      <c r="O26" s="47">
        <f t="shared" si="2"/>
        <v>474.78</v>
      </c>
      <c r="P26" s="47">
        <f t="shared" si="2"/>
        <v>7.0000000000000007E-2</v>
      </c>
      <c r="Q26" s="47">
        <f t="shared" si="2"/>
        <v>906.83999999999992</v>
      </c>
      <c r="R26" s="47">
        <f t="shared" si="2"/>
        <v>0</v>
      </c>
      <c r="S26" s="47">
        <f t="shared" si="2"/>
        <v>141.36000000000001</v>
      </c>
      <c r="T26" s="47">
        <f t="shared" si="2"/>
        <v>7.9099999999999993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B1" sqref="B1:B3"/>
    </sheetView>
  </sheetViews>
  <sheetFormatPr defaultRowHeight="14.4" x14ac:dyDescent="0.3"/>
  <cols>
    <col min="1" max="1" width="7.109375" customWidth="1"/>
    <col min="2" max="2" width="29.33203125" customWidth="1"/>
    <col min="3" max="3" width="7.33203125" customWidth="1"/>
    <col min="4" max="5" width="7.21875" customWidth="1"/>
    <col min="6" max="6" width="7" customWidth="1"/>
    <col min="7" max="7" width="8" customWidth="1"/>
    <col min="8" max="8" width="6.6640625" customWidth="1"/>
    <col min="9" max="12" width="6.33203125" customWidth="1"/>
    <col min="13" max="13" width="6.109375" customWidth="1"/>
    <col min="14" max="14" width="6" customWidth="1"/>
    <col min="15" max="15" width="6.109375" customWidth="1"/>
    <col min="16" max="16" width="6.21875" customWidth="1"/>
    <col min="17" max="17" width="6.6640625" customWidth="1"/>
    <col min="18" max="18" width="6.33203125" customWidth="1"/>
    <col min="19" max="19" width="6.77734375" customWidth="1"/>
    <col min="20" max="20" width="6" customWidth="1"/>
  </cols>
  <sheetData>
    <row r="1" spans="1:20" ht="15.75" customHeight="1" thickBot="1" x14ac:dyDescent="0.35">
      <c r="A1" s="128" t="s">
        <v>17</v>
      </c>
      <c r="B1" s="131" t="s">
        <v>111</v>
      </c>
      <c r="C1" s="134" t="s">
        <v>0</v>
      </c>
      <c r="D1" s="137" t="s">
        <v>16</v>
      </c>
      <c r="E1" s="138"/>
      <c r="F1" s="139"/>
      <c r="G1" s="125" t="s">
        <v>1</v>
      </c>
      <c r="H1" s="146" t="s">
        <v>2</v>
      </c>
      <c r="I1" s="147"/>
      <c r="J1" s="147"/>
      <c r="K1" s="147"/>
      <c r="L1" s="147"/>
      <c r="M1" s="148"/>
      <c r="N1" s="146" t="s">
        <v>3</v>
      </c>
      <c r="O1" s="147"/>
      <c r="P1" s="147"/>
      <c r="Q1" s="147"/>
      <c r="R1" s="147"/>
      <c r="S1" s="147"/>
      <c r="T1" s="148"/>
    </row>
    <row r="2" spans="1:20" ht="16.2" thickBot="1" x14ac:dyDescent="0.35">
      <c r="A2" s="129"/>
      <c r="B2" s="132"/>
      <c r="C2" s="135"/>
      <c r="D2" s="140"/>
      <c r="E2" s="141"/>
      <c r="F2" s="142"/>
      <c r="G2" s="126"/>
      <c r="H2" s="143" t="s">
        <v>4</v>
      </c>
      <c r="I2" s="143" t="s">
        <v>5</v>
      </c>
      <c r="J2" s="143" t="s">
        <v>6</v>
      </c>
      <c r="K2" s="21"/>
      <c r="L2" s="20"/>
      <c r="M2" s="143" t="s">
        <v>18</v>
      </c>
      <c r="N2" s="143" t="s">
        <v>7</v>
      </c>
      <c r="O2" s="143" t="s">
        <v>8</v>
      </c>
      <c r="P2" s="20"/>
      <c r="Q2" s="20"/>
      <c r="R2" s="20"/>
      <c r="S2" s="143" t="s">
        <v>9</v>
      </c>
      <c r="T2" s="143" t="s">
        <v>10</v>
      </c>
    </row>
    <row r="3" spans="1:20" ht="16.2" thickBot="1" x14ac:dyDescent="0.35">
      <c r="A3" s="130"/>
      <c r="B3" s="133"/>
      <c r="C3" s="136"/>
      <c r="D3" s="2" t="s">
        <v>11</v>
      </c>
      <c r="E3" s="2" t="s">
        <v>12</v>
      </c>
      <c r="F3" s="2" t="s">
        <v>13</v>
      </c>
      <c r="G3" s="127"/>
      <c r="H3" s="145"/>
      <c r="I3" s="145"/>
      <c r="J3" s="144"/>
      <c r="K3" s="22" t="s">
        <v>19</v>
      </c>
      <c r="L3" s="22" t="s">
        <v>20</v>
      </c>
      <c r="M3" s="145"/>
      <c r="N3" s="144"/>
      <c r="O3" s="145"/>
      <c r="P3" s="22" t="s">
        <v>22</v>
      </c>
      <c r="Q3" s="22" t="s">
        <v>21</v>
      </c>
      <c r="R3" s="22" t="s">
        <v>23</v>
      </c>
      <c r="S3" s="145"/>
      <c r="T3" s="145"/>
    </row>
    <row r="4" spans="1:20" ht="16.8" thickBot="1" x14ac:dyDescent="0.35">
      <c r="A4" s="15"/>
      <c r="B4" s="67" t="s">
        <v>58</v>
      </c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7"/>
    </row>
    <row r="5" spans="1:20" ht="27.75" customHeight="1" thickBot="1" x14ac:dyDescent="0.35">
      <c r="A5" s="71" t="s">
        <v>50</v>
      </c>
      <c r="B5" s="84" t="s">
        <v>51</v>
      </c>
      <c r="C5" s="73">
        <v>48</v>
      </c>
      <c r="D5" s="73">
        <v>5.08</v>
      </c>
      <c r="E5" s="73">
        <v>4.5999999999999996</v>
      </c>
      <c r="F5" s="74">
        <v>0.28000000000000003</v>
      </c>
      <c r="G5" s="73">
        <v>62.84</v>
      </c>
      <c r="H5" s="73">
        <v>0.03</v>
      </c>
      <c r="I5" s="73">
        <v>0</v>
      </c>
      <c r="J5" s="73">
        <v>100</v>
      </c>
      <c r="K5" s="73">
        <v>0</v>
      </c>
      <c r="L5" s="73">
        <v>0.8</v>
      </c>
      <c r="M5" s="73">
        <v>0.18</v>
      </c>
      <c r="N5" s="73">
        <v>32</v>
      </c>
      <c r="O5" s="73">
        <v>76.8</v>
      </c>
      <c r="P5" s="73">
        <v>0</v>
      </c>
      <c r="Q5" s="73">
        <v>56</v>
      </c>
      <c r="R5" s="73">
        <v>0</v>
      </c>
      <c r="S5" s="73">
        <v>4.8</v>
      </c>
      <c r="T5" s="73">
        <v>1</v>
      </c>
    </row>
    <row r="6" spans="1:20" ht="31.8" thickBot="1" x14ac:dyDescent="0.35">
      <c r="A6" s="85" t="s">
        <v>67</v>
      </c>
      <c r="B6" s="84" t="s">
        <v>24</v>
      </c>
      <c r="C6" s="73">
        <v>250</v>
      </c>
      <c r="D6" s="73">
        <v>11.45</v>
      </c>
      <c r="E6" s="73">
        <v>15.56</v>
      </c>
      <c r="F6" s="73">
        <v>49.4</v>
      </c>
      <c r="G6" s="73">
        <v>383.44</v>
      </c>
      <c r="H6" s="73">
        <v>0.18</v>
      </c>
      <c r="I6" s="73">
        <v>0.86</v>
      </c>
      <c r="J6" s="73">
        <v>30</v>
      </c>
      <c r="K6" s="73">
        <v>0.22</v>
      </c>
      <c r="L6" s="99">
        <v>1.4</v>
      </c>
      <c r="M6" s="73">
        <v>0</v>
      </c>
      <c r="N6" s="73">
        <v>209.2</v>
      </c>
      <c r="O6" s="73">
        <v>190.87</v>
      </c>
      <c r="P6" s="73">
        <v>5.0000000000000001E-3</v>
      </c>
      <c r="Q6" s="73">
        <v>155</v>
      </c>
      <c r="R6" s="73">
        <v>0</v>
      </c>
      <c r="S6" s="73">
        <v>41</v>
      </c>
      <c r="T6" s="73">
        <v>1.25</v>
      </c>
    </row>
    <row r="7" spans="1:20" ht="16.2" hidden="1" thickBot="1" x14ac:dyDescent="0.35">
      <c r="A7" s="83"/>
      <c r="B7" s="84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16.2" hidden="1" thickBot="1" x14ac:dyDescent="0.35">
      <c r="A8" s="80"/>
      <c r="B8" s="88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24.6" thickBot="1" x14ac:dyDescent="0.35">
      <c r="A9" s="71" t="s">
        <v>66</v>
      </c>
      <c r="B9" s="81" t="s">
        <v>34</v>
      </c>
      <c r="C9" s="73">
        <v>215</v>
      </c>
      <c r="D9" s="101">
        <v>0.08</v>
      </c>
      <c r="E9" s="101">
        <v>0.02</v>
      </c>
      <c r="F9" s="101">
        <v>16</v>
      </c>
      <c r="G9" s="101">
        <v>65.03</v>
      </c>
      <c r="H9" s="101">
        <v>0</v>
      </c>
      <c r="I9" s="101">
        <v>0.03</v>
      </c>
      <c r="J9" s="101">
        <v>0</v>
      </c>
      <c r="K9" s="101"/>
      <c r="L9" s="101"/>
      <c r="M9" s="101">
        <v>0</v>
      </c>
      <c r="N9" s="101">
        <v>11.93</v>
      </c>
      <c r="O9" s="101">
        <v>3.01</v>
      </c>
      <c r="P9" s="101"/>
      <c r="Q9" s="101">
        <v>9.25</v>
      </c>
      <c r="R9" s="101"/>
      <c r="S9" s="101">
        <v>1.51</v>
      </c>
      <c r="T9" s="101">
        <v>0.3</v>
      </c>
    </row>
    <row r="10" spans="1:20" ht="16.2" thickBot="1" x14ac:dyDescent="0.35">
      <c r="A10" s="83" t="s">
        <v>25</v>
      </c>
      <c r="B10" s="84" t="s">
        <v>14</v>
      </c>
      <c r="C10" s="73">
        <v>40</v>
      </c>
      <c r="D10" s="73">
        <v>3.54</v>
      </c>
      <c r="E10" s="73">
        <v>0.32</v>
      </c>
      <c r="F10" s="73">
        <v>19.68</v>
      </c>
      <c r="G10" s="73">
        <v>95.75</v>
      </c>
      <c r="H10" s="73">
        <v>7.0000000000000007E-2</v>
      </c>
      <c r="I10" s="73">
        <v>0</v>
      </c>
      <c r="J10" s="73">
        <v>0</v>
      </c>
      <c r="K10" s="73">
        <v>0</v>
      </c>
      <c r="L10" s="73">
        <v>0.6</v>
      </c>
      <c r="M10" s="73">
        <v>0</v>
      </c>
      <c r="N10" s="73">
        <v>9.1999999999999993</v>
      </c>
      <c r="O10" s="73">
        <v>34.799999999999997</v>
      </c>
      <c r="P10" s="73">
        <v>0.02</v>
      </c>
      <c r="Q10" s="73">
        <v>69.78</v>
      </c>
      <c r="R10" s="73">
        <v>0</v>
      </c>
      <c r="S10" s="73">
        <v>13.2</v>
      </c>
      <c r="T10" s="73">
        <v>0.8</v>
      </c>
    </row>
    <row r="11" spans="1:20" ht="16.2" thickBot="1" x14ac:dyDescent="0.35">
      <c r="A11" s="16"/>
      <c r="B11" s="12" t="s">
        <v>59</v>
      </c>
      <c r="C11" s="44">
        <f>C5+C6+C7+C8+C9+C10</f>
        <v>553</v>
      </c>
      <c r="D11" s="44">
        <f t="shared" ref="D11:T11" si="0">D5+D6+D7+D8+D9+D10</f>
        <v>20.149999999999999</v>
      </c>
      <c r="E11" s="44">
        <f t="shared" si="0"/>
        <v>20.5</v>
      </c>
      <c r="F11" s="44">
        <f t="shared" si="0"/>
        <v>85.360000000000014</v>
      </c>
      <c r="G11" s="44">
        <f t="shared" si="0"/>
        <v>607.05999999999995</v>
      </c>
      <c r="H11" s="44">
        <f t="shared" si="0"/>
        <v>0.28000000000000003</v>
      </c>
      <c r="I11" s="44">
        <f t="shared" si="0"/>
        <v>0.89</v>
      </c>
      <c r="J11" s="44">
        <f t="shared" si="0"/>
        <v>130</v>
      </c>
      <c r="K11" s="44">
        <f t="shared" si="0"/>
        <v>0.22</v>
      </c>
      <c r="L11" s="44">
        <f t="shared" si="0"/>
        <v>2.8000000000000003</v>
      </c>
      <c r="M11" s="44">
        <f t="shared" si="0"/>
        <v>0.18</v>
      </c>
      <c r="N11" s="44">
        <f t="shared" si="0"/>
        <v>262.33</v>
      </c>
      <c r="O11" s="44">
        <f t="shared" si="0"/>
        <v>305.48</v>
      </c>
      <c r="P11" s="44">
        <f t="shared" si="0"/>
        <v>2.5000000000000001E-2</v>
      </c>
      <c r="Q11" s="44">
        <f t="shared" si="0"/>
        <v>290.02999999999997</v>
      </c>
      <c r="R11" s="44">
        <f t="shared" si="0"/>
        <v>0</v>
      </c>
      <c r="S11" s="44">
        <f t="shared" si="0"/>
        <v>60.509999999999991</v>
      </c>
      <c r="T11" s="44">
        <f t="shared" si="0"/>
        <v>3.3499999999999996</v>
      </c>
    </row>
    <row r="12" spans="1:20" ht="16.2" thickBot="1" x14ac:dyDescent="0.35">
      <c r="A12" s="16"/>
      <c r="B12" s="11" t="s">
        <v>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3"/>
      <c r="R12" s="10"/>
      <c r="S12" s="10"/>
      <c r="T12" s="23"/>
    </row>
    <row r="13" spans="1:20" ht="16.2" hidden="1" thickBot="1" x14ac:dyDescent="0.35">
      <c r="A13" s="71"/>
      <c r="B13" s="72"/>
      <c r="C13" s="73"/>
      <c r="D13" s="73"/>
      <c r="E13" s="73"/>
      <c r="F13" s="74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31.5" customHeight="1" thickBot="1" x14ac:dyDescent="0.35">
      <c r="A14" s="107" t="s">
        <v>30</v>
      </c>
      <c r="B14" s="108" t="s">
        <v>31</v>
      </c>
      <c r="C14" s="101">
        <v>300</v>
      </c>
      <c r="D14" s="101">
        <v>6.21</v>
      </c>
      <c r="E14" s="101">
        <v>4.9000000000000004</v>
      </c>
      <c r="F14" s="101">
        <v>34</v>
      </c>
      <c r="G14" s="101">
        <v>201.66</v>
      </c>
      <c r="H14" s="101">
        <v>0.13</v>
      </c>
      <c r="I14" s="101">
        <v>9.9</v>
      </c>
      <c r="J14" s="101">
        <v>0</v>
      </c>
      <c r="K14" s="101"/>
      <c r="L14" s="101"/>
      <c r="M14" s="101">
        <v>7.0000000000000007E-2</v>
      </c>
      <c r="N14" s="101">
        <v>35.04</v>
      </c>
      <c r="O14" s="101">
        <v>81.08</v>
      </c>
      <c r="P14" s="101">
        <v>0.01</v>
      </c>
      <c r="Q14" s="101">
        <v>577.70000000000005</v>
      </c>
      <c r="R14" s="101">
        <v>0</v>
      </c>
      <c r="S14" s="101">
        <v>32.76</v>
      </c>
      <c r="T14" s="101">
        <v>1.3</v>
      </c>
    </row>
    <row r="15" spans="1:20" ht="27.75" customHeight="1" thickBot="1" x14ac:dyDescent="0.35">
      <c r="A15" s="71" t="s">
        <v>71</v>
      </c>
      <c r="B15" s="72" t="s">
        <v>45</v>
      </c>
      <c r="C15" s="73">
        <v>100</v>
      </c>
      <c r="D15" s="102">
        <v>10.039999999999999</v>
      </c>
      <c r="E15" s="102">
        <v>12.5</v>
      </c>
      <c r="F15" s="102">
        <v>17.29</v>
      </c>
      <c r="G15" s="102">
        <v>221.82</v>
      </c>
      <c r="H15" s="73">
        <v>0.19</v>
      </c>
      <c r="I15" s="73">
        <v>0.1</v>
      </c>
      <c r="J15" s="73">
        <v>20</v>
      </c>
      <c r="K15" s="73">
        <v>0</v>
      </c>
      <c r="L15" s="73">
        <v>0.98</v>
      </c>
      <c r="M15" s="73">
        <v>0.02</v>
      </c>
      <c r="N15" s="73">
        <v>98.1</v>
      </c>
      <c r="O15" s="73">
        <v>37.15</v>
      </c>
      <c r="P15" s="73">
        <v>1.2999999999999999E-3</v>
      </c>
      <c r="Q15" s="73">
        <v>4</v>
      </c>
      <c r="R15" s="73">
        <v>0</v>
      </c>
      <c r="S15" s="73">
        <v>16.7</v>
      </c>
      <c r="T15" s="73">
        <v>0.53</v>
      </c>
    </row>
    <row r="16" spans="1:20" ht="27.75" customHeight="1" thickBot="1" x14ac:dyDescent="0.35">
      <c r="A16" s="80" t="s">
        <v>48</v>
      </c>
      <c r="B16" s="87" t="s">
        <v>49</v>
      </c>
      <c r="C16" s="102">
        <v>180</v>
      </c>
      <c r="D16" s="102">
        <v>9</v>
      </c>
      <c r="E16" s="102">
        <v>10.3</v>
      </c>
      <c r="F16" s="102">
        <v>46.8</v>
      </c>
      <c r="G16" s="102">
        <v>315.89999999999998</v>
      </c>
      <c r="H16" s="73">
        <v>0.1</v>
      </c>
      <c r="I16" s="73">
        <v>0.08</v>
      </c>
      <c r="J16" s="73">
        <v>20</v>
      </c>
      <c r="K16" s="73">
        <v>0.3</v>
      </c>
      <c r="L16" s="73">
        <v>1</v>
      </c>
      <c r="M16" s="73">
        <v>0.2</v>
      </c>
      <c r="N16" s="73">
        <v>173.1</v>
      </c>
      <c r="O16" s="73">
        <v>167</v>
      </c>
      <c r="P16" s="73">
        <v>0</v>
      </c>
      <c r="Q16" s="73">
        <v>56</v>
      </c>
      <c r="R16" s="73">
        <v>0</v>
      </c>
      <c r="S16" s="73">
        <v>12</v>
      </c>
      <c r="T16" s="73">
        <v>0.7</v>
      </c>
    </row>
    <row r="17" spans="1:20" ht="27" customHeight="1" thickBot="1" x14ac:dyDescent="0.35">
      <c r="A17" s="71" t="s">
        <v>66</v>
      </c>
      <c r="B17" s="81" t="s">
        <v>34</v>
      </c>
      <c r="C17" s="73">
        <v>215</v>
      </c>
      <c r="D17" s="101">
        <v>0.08</v>
      </c>
      <c r="E17" s="101">
        <v>0.02</v>
      </c>
      <c r="F17" s="101">
        <v>16</v>
      </c>
      <c r="G17" s="101">
        <v>65.03</v>
      </c>
      <c r="H17" s="101">
        <v>0</v>
      </c>
      <c r="I17" s="101">
        <v>0.03</v>
      </c>
      <c r="J17" s="101">
        <v>0</v>
      </c>
      <c r="K17" s="101"/>
      <c r="L17" s="101"/>
      <c r="M17" s="101">
        <v>0</v>
      </c>
      <c r="N17" s="101">
        <v>11.93</v>
      </c>
      <c r="O17" s="101">
        <v>3.01</v>
      </c>
      <c r="P17" s="101"/>
      <c r="Q17" s="101">
        <v>9.25</v>
      </c>
      <c r="R17" s="101"/>
      <c r="S17" s="101">
        <v>1.51</v>
      </c>
      <c r="T17" s="101">
        <v>0.3</v>
      </c>
    </row>
    <row r="18" spans="1:20" ht="16.2" hidden="1" thickBot="1" x14ac:dyDescent="0.35">
      <c r="A18" s="89"/>
      <c r="B18" s="8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0.75" hidden="1" customHeight="1" thickBot="1" x14ac:dyDescent="0.35">
      <c r="A19" s="83"/>
      <c r="B19" s="8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6.2" thickBot="1" x14ac:dyDescent="0.35">
      <c r="A20" s="83" t="s">
        <v>25</v>
      </c>
      <c r="B20" s="84" t="s">
        <v>15</v>
      </c>
      <c r="C20" s="82">
        <v>40</v>
      </c>
      <c r="D20" s="73">
        <v>2.64</v>
      </c>
      <c r="E20" s="73">
        <v>0.48</v>
      </c>
      <c r="F20" s="73">
        <v>15.84</v>
      </c>
      <c r="G20" s="73">
        <v>78.239999999999995</v>
      </c>
      <c r="H20" s="73">
        <v>7.0000000000000007E-2</v>
      </c>
      <c r="I20" s="73">
        <v>0</v>
      </c>
      <c r="J20" s="73">
        <v>0</v>
      </c>
      <c r="K20" s="73">
        <v>0.7</v>
      </c>
      <c r="L20" s="73">
        <v>0.08</v>
      </c>
      <c r="M20" s="73">
        <v>0</v>
      </c>
      <c r="N20" s="73">
        <v>11.6</v>
      </c>
      <c r="O20" s="73">
        <v>60</v>
      </c>
      <c r="P20" s="73">
        <v>0</v>
      </c>
      <c r="Q20" s="73">
        <v>4</v>
      </c>
      <c r="R20" s="73">
        <v>0</v>
      </c>
      <c r="S20" s="73">
        <v>19.2</v>
      </c>
      <c r="T20" s="73">
        <v>1</v>
      </c>
    </row>
    <row r="21" spans="1:20" ht="16.2" thickBot="1" x14ac:dyDescent="0.35">
      <c r="A21" s="16"/>
      <c r="B21" s="12" t="s">
        <v>61</v>
      </c>
      <c r="C21" s="44">
        <f>C13+C14+C15+C16+C17+C19+C20</f>
        <v>835</v>
      </c>
      <c r="D21" s="44">
        <f t="shared" ref="D21:T21" si="1">D13+D14+D15+D16+D17+D19+D20</f>
        <v>27.97</v>
      </c>
      <c r="E21" s="44">
        <f t="shared" si="1"/>
        <v>28.2</v>
      </c>
      <c r="F21" s="44">
        <f t="shared" si="1"/>
        <v>129.93</v>
      </c>
      <c r="G21" s="44">
        <f t="shared" si="1"/>
        <v>882.65</v>
      </c>
      <c r="H21" s="44">
        <f t="shared" si="1"/>
        <v>0.49000000000000005</v>
      </c>
      <c r="I21" s="44">
        <f t="shared" si="1"/>
        <v>10.11</v>
      </c>
      <c r="J21" s="44">
        <f t="shared" si="1"/>
        <v>40</v>
      </c>
      <c r="K21" s="44">
        <f t="shared" si="1"/>
        <v>1</v>
      </c>
      <c r="L21" s="44">
        <f t="shared" si="1"/>
        <v>2.06</v>
      </c>
      <c r="M21" s="44">
        <f t="shared" si="1"/>
        <v>0.29000000000000004</v>
      </c>
      <c r="N21" s="44">
        <f t="shared" si="1"/>
        <v>329.77000000000004</v>
      </c>
      <c r="O21" s="44">
        <f t="shared" si="1"/>
        <v>348.24</v>
      </c>
      <c r="P21" s="44">
        <f t="shared" si="1"/>
        <v>1.1300000000000001E-2</v>
      </c>
      <c r="Q21" s="44">
        <f t="shared" si="1"/>
        <v>650.95000000000005</v>
      </c>
      <c r="R21" s="44">
        <f t="shared" si="1"/>
        <v>0</v>
      </c>
      <c r="S21" s="44">
        <f t="shared" si="1"/>
        <v>82.169999999999987</v>
      </c>
      <c r="T21" s="44">
        <f t="shared" si="1"/>
        <v>3.83</v>
      </c>
    </row>
    <row r="22" spans="1:20" ht="0.75" customHeight="1" thickBot="1" x14ac:dyDescent="0.35">
      <c r="A22" s="16"/>
      <c r="B22" s="11"/>
      <c r="C22" s="10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23"/>
      <c r="R22" s="10"/>
      <c r="S22" s="10"/>
      <c r="T22" s="23"/>
    </row>
    <row r="23" spans="1:20" ht="22.5" hidden="1" customHeight="1" thickBot="1" x14ac:dyDescent="0.35">
      <c r="A23" s="80"/>
      <c r="B23" s="90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16.2" hidden="1" thickBot="1" x14ac:dyDescent="0.35">
      <c r="A24" s="75"/>
      <c r="B24" s="91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0.75" hidden="1" customHeight="1" thickBot="1" x14ac:dyDescent="0.35">
      <c r="A25" s="1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6.2" hidden="1" thickBot="1" x14ac:dyDescent="0.35">
      <c r="A26" s="16"/>
      <c r="B26" s="1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8" thickBot="1" x14ac:dyDescent="0.35">
      <c r="A27" s="16"/>
      <c r="B27" s="63" t="s">
        <v>63</v>
      </c>
      <c r="C27" s="9"/>
      <c r="D27" s="47">
        <f>D11+D21+D26</f>
        <v>48.12</v>
      </c>
      <c r="E27" s="47">
        <f t="shared" ref="E27:T27" si="2">E11+E21+E26</f>
        <v>48.7</v>
      </c>
      <c r="F27" s="47">
        <f t="shared" si="2"/>
        <v>215.29000000000002</v>
      </c>
      <c r="G27" s="47">
        <f t="shared" si="2"/>
        <v>1489.71</v>
      </c>
      <c r="H27" s="47">
        <f t="shared" si="2"/>
        <v>0.77</v>
      </c>
      <c r="I27" s="47">
        <f t="shared" si="2"/>
        <v>11</v>
      </c>
      <c r="J27" s="47">
        <f t="shared" si="2"/>
        <v>170</v>
      </c>
      <c r="K27" s="47">
        <f t="shared" si="2"/>
        <v>1.22</v>
      </c>
      <c r="L27" s="47">
        <f t="shared" si="2"/>
        <v>4.8600000000000003</v>
      </c>
      <c r="M27" s="47">
        <f t="shared" si="2"/>
        <v>0.47000000000000003</v>
      </c>
      <c r="N27" s="47">
        <f t="shared" si="2"/>
        <v>592.1</v>
      </c>
      <c r="O27" s="47">
        <f t="shared" si="2"/>
        <v>653.72</v>
      </c>
      <c r="P27" s="47">
        <f t="shared" si="2"/>
        <v>3.6299999999999999E-2</v>
      </c>
      <c r="Q27" s="47">
        <f t="shared" si="2"/>
        <v>940.98</v>
      </c>
      <c r="R27" s="47">
        <f t="shared" si="2"/>
        <v>0</v>
      </c>
      <c r="S27" s="47">
        <f t="shared" si="2"/>
        <v>142.67999999999998</v>
      </c>
      <c r="T27" s="47">
        <f t="shared" si="2"/>
        <v>7.18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  <vt:lpstr>пищевые в-ва за 10 дней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cp:lastPrinted>2023-03-06T13:20:20Z</cp:lastPrinted>
  <dcterms:created xsi:type="dcterms:W3CDTF">2017-08-02T08:09:00Z</dcterms:created>
  <dcterms:modified xsi:type="dcterms:W3CDTF">2023-03-06T13:34:24Z</dcterms:modified>
</cp:coreProperties>
</file>